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pzhr-my.sharepoint.com/personal/mcosic_fpz_hr/Documents/Dokumenti/FPZ/FPZ_ostalo/FPZ povjerenstvo Knjiznica i Eticko Izdavacka/Odbor za zavrsne i dipl. radove/2026 svibanj/Odbor/"/>
    </mc:Choice>
  </mc:AlternateContent>
  <xr:revisionPtr revIDLastSave="154" documentId="11_825BB148A4F93A24CBC8233E5877389D8884CE9F" xr6:coauthVersionLast="47" xr6:coauthVersionMax="47" xr10:uidLastSave="{447E52A3-F569-4433-AD43-172CDB2B48F2}"/>
  <bookViews>
    <workbookView xWindow="-108" yWindow="-108" windowWidth="23256" windowHeight="13896" tabRatio="893" xr2:uid="{00000000-000D-0000-FFFF-FFFF00000000}"/>
  </bookViews>
  <sheets>
    <sheet name="📊 UKUPNO" sheetId="1" r:id="rId1"/>
    <sheet name="🛩 AERONAUTIKA" sheetId="2" r:id="rId2"/>
    <sheet name="🚗 CESTOVNI" sheetId="3" r:id="rId3"/>
    <sheet name="🚋 GRADSKI" sheetId="4" r:id="rId4"/>
    <sheet name="💻 IKP" sheetId="5" r:id="rId5"/>
    <sheet name="🚢 VODNI" sheetId="6" r:id="rId6"/>
    <sheet name="🚦 ITS" sheetId="7" r:id="rId7"/>
    <sheet name="📦 LOGISTIKA" sheetId="8" r:id="rId8"/>
    <sheet name="✈️ ZRAČNI" sheetId="9" r:id="rId9"/>
    <sheet name="📮 POŠTANSKI" sheetId="10" r:id="rId10"/>
    <sheet name="🚆 ŽELJEZNIČKI" sheetId="11" r:id="rId11"/>
    <sheet name="⚠️ NEPRIHVAĆENO" sheetId="12" state="hidden" r:id="rId12"/>
  </sheets>
  <definedNames>
    <definedName name="_xlnm._FilterDatabase" localSheetId="8" hidden="1">'✈️ ZRAČNI'!$A$5:$K$8</definedName>
    <definedName name="_xlnm._FilterDatabase" localSheetId="11" hidden="1">'⚠️ NEPRIHVAĆENO'!$A$5:$M$24</definedName>
    <definedName name="_xlnm._FilterDatabase" localSheetId="4" hidden="1">'💻 IKP'!$A$5:$K$8</definedName>
    <definedName name="_xlnm._FilterDatabase" localSheetId="7" hidden="1">'📦 LOGISTIKA'!$A$5:$K$11</definedName>
    <definedName name="_xlnm._FilterDatabase" localSheetId="3" hidden="1">'🚋 GRADSKI'!$A$5:$K$6</definedName>
    <definedName name="_xlnm._FilterDatabase" localSheetId="2" hidden="1">'🚗 CESTOVNI'!$A$5:$K$14</definedName>
    <definedName name="_xlnm._FilterDatabase" localSheetId="1" hidden="1">'🛩 AERONAUTIKA'!$A$5:$K$11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D13" i="1" s="1"/>
  <c r="B12" i="1"/>
  <c r="C12" i="1" s="1"/>
  <c r="B11" i="1"/>
  <c r="D11" i="1" s="1"/>
  <c r="B10" i="1"/>
  <c r="D10" i="1" s="1"/>
  <c r="B9" i="1"/>
  <c r="D9" i="1" s="1"/>
  <c r="B8" i="1"/>
  <c r="D8" i="1" s="1"/>
  <c r="B7" i="1"/>
  <c r="D7" i="1" s="1"/>
  <c r="B6" i="1"/>
  <c r="D6" i="1" s="1"/>
  <c r="B5" i="1"/>
  <c r="C5" i="1" s="1"/>
  <c r="B4" i="1"/>
  <c r="B15" i="1" l="1"/>
  <c r="C9" i="1"/>
  <c r="C4" i="1"/>
  <c r="D4" i="1"/>
  <c r="C10" i="1"/>
  <c r="D5" i="1"/>
  <c r="C7" i="1"/>
  <c r="D12" i="1"/>
  <c r="C13" i="1"/>
  <c r="C8" i="1"/>
  <c r="C11" i="1"/>
  <c r="C6" i="1"/>
</calcChain>
</file>

<file path=xl/sharedStrings.xml><?xml version="1.0" encoding="utf-8"?>
<sst xmlns="http://schemas.openxmlformats.org/spreadsheetml/2006/main" count="591" uniqueCount="179">
  <si>
    <t>📊 PREGLED PRIJAVA TEMA — DIPLOMSKI — 116. SJEDNICA</t>
  </si>
  <si>
    <t>Smjer</t>
  </si>
  <si>
    <t>Broj tema</t>
  </si>
  <si>
    <t>Status</t>
  </si>
  <si>
    <t>Napomena</t>
  </si>
  <si>
    <t>🛩 AERONAUTIKA</t>
  </si>
  <si>
    <t>🚗 CESTOVNI</t>
  </si>
  <si>
    <t>🚋 GRADSKI</t>
  </si>
  <si>
    <t>💻 IKP</t>
  </si>
  <si>
    <t>🚢 VODNI</t>
  </si>
  <si>
    <t>🚦 ITS</t>
  </si>
  <si>
    <t>📦 LOGISTIKA</t>
  </si>
  <si>
    <t>✈️ ZRAČNI</t>
  </si>
  <si>
    <t>📮 POŠTANSKI</t>
  </si>
  <si>
    <t>🚆 ŽELJEZNIČKI</t>
  </si>
  <si>
    <t>UKUPNO PRIJAVLJENIH TEMA</t>
  </si>
  <si>
    <t>Studij: DIPLOMSKI</t>
  </si>
  <si>
    <t>Smjer: AERONAUTIKA</t>
  </si>
  <si>
    <t>Redni broj</t>
  </si>
  <si>
    <t>Razina studija</t>
  </si>
  <si>
    <t>JMBAG</t>
  </si>
  <si>
    <t>Ime studenta</t>
  </si>
  <si>
    <t>Prezime studenta</t>
  </si>
  <si>
    <t>Ime mentor/komentor</t>
  </si>
  <si>
    <t>Prezime mentor/komentor</t>
  </si>
  <si>
    <t>Naslov teme</t>
  </si>
  <si>
    <t>Produženje teme</t>
  </si>
  <si>
    <t>Zavodska primjedba</t>
  </si>
  <si>
    <t>Razlog neprihvaćanja</t>
  </si>
  <si>
    <t>Primjedba Odbora</t>
  </si>
  <si>
    <t>1.</t>
  </si>
  <si>
    <t>Aeronautika</t>
  </si>
  <si>
    <t>diplomski</t>
  </si>
  <si>
    <t>Tomislav</t>
  </si>
  <si>
    <t>Radišić</t>
  </si>
  <si>
    <t>Analiza sustava upravljanja zračnim prostorom za operacije bespilotnih zrakoplova u Republici Hrvatskoj</t>
  </si>
  <si>
    <t>2.</t>
  </si>
  <si>
    <t>David</t>
  </si>
  <si>
    <t>Gerhardinger</t>
  </si>
  <si>
    <t>Analiza izmjerenih G-opterećenja zrakoplova Extra 300 i Diamond Katana DV-20 s aspekta starenja konstrukcije</t>
  </si>
  <si>
    <t>3.</t>
  </si>
  <si>
    <t>Karolina</t>
  </si>
  <si>
    <t>Krajček Nikolić</t>
  </si>
  <si>
    <t>Numeričko modeliranje i validacija dinamičke stabilnosti lakog zrakoplova integracijom metode VLM  i prostora stanja</t>
  </si>
  <si>
    <t>4.</t>
  </si>
  <si>
    <t>Karlo</t>
  </si>
  <si>
    <t>Anita</t>
  </si>
  <si>
    <t>Domitrović</t>
  </si>
  <si>
    <t>5.</t>
  </si>
  <si>
    <t>Biljana</t>
  </si>
  <si>
    <t>Juričić</t>
  </si>
  <si>
    <t>Utjecaj primjene umjetne inteligencije na sigurnost zračnog prometa</t>
  </si>
  <si>
    <t>6.</t>
  </si>
  <si>
    <t>Matija</t>
  </si>
  <si>
    <t>Analiza utjecaja procedura smanjenja buke pri odlasku na potrošnju goriva i performanse penjanja turboprop i mlaznih zrakoplova</t>
  </si>
  <si>
    <t>Smjer: CESTOVNI PROMET</t>
  </si>
  <si>
    <t>Cestovni promet</t>
  </si>
  <si>
    <t>Martin</t>
  </si>
  <si>
    <t>Andrić</t>
  </si>
  <si>
    <t>Željko</t>
  </si>
  <si>
    <t>Šarić</t>
  </si>
  <si>
    <t>Metode određivanja ključnih pokazatelja sigurnosti cestovnih vozila</t>
  </si>
  <si>
    <t>Magdalena</t>
  </si>
  <si>
    <t>Fleten</t>
  </si>
  <si>
    <t>Željko/Darko</t>
  </si>
  <si>
    <t>Šarić/Stanić</t>
  </si>
  <si>
    <t>Metode utvrđivanja međusobne sukladnosti oštećenja na vozilima u cilju otkrivanja pokušaja prijevara u osiguranju vozila</t>
  </si>
  <si>
    <t>Gelo</t>
  </si>
  <si>
    <t>Goran</t>
  </si>
  <si>
    <t>Zovak</t>
  </si>
  <si>
    <t>Utjecaj preinaka vanjskih izbočina vozila na sigurnost cestovnog prometa</t>
  </si>
  <si>
    <t>Kučinić</t>
  </si>
  <si>
    <t>Eksperimentalno ispitivanje usporenja električnih romobila u funkciji analize prometnih nesreća</t>
  </si>
  <si>
    <t>Marko</t>
  </si>
  <si>
    <t>Babojelić</t>
  </si>
  <si>
    <t>Analiza raskrižja s prijedlogom poboljšanja na području grada Ivanić-Grada</t>
  </si>
  <si>
    <t>Šoštarić</t>
  </si>
  <si>
    <t>Optimizacija prometnog toka primjenom infrastrukturnih i organizacijskih mjera na primjeru gradske prometnice u gradu Puli</t>
  </si>
  <si>
    <t>7.</t>
  </si>
  <si>
    <t>Bia</t>
  </si>
  <si>
    <t>Mandžuka Zivanovic</t>
  </si>
  <si>
    <t>UPRAVLJANJE LJUDSKIM POTENCIJALIMA I ORGANIZACIJSKA USPJEŠNOST U PROMETNIM PODUZEĆIMA</t>
  </si>
  <si>
    <t>8.</t>
  </si>
  <si>
    <t>Nikolina</t>
  </si>
  <si>
    <t>Vučićević</t>
  </si>
  <si>
    <t>Mario</t>
  </si>
  <si>
    <t>Ćosić</t>
  </si>
  <si>
    <t>Analiza sigurnosti cestovnog prometa na području grada Dubrovnika</t>
  </si>
  <si>
    <t>9.</t>
  </si>
  <si>
    <t>Danijel</t>
  </si>
  <si>
    <t>Žižić-Gušo</t>
  </si>
  <si>
    <t>Damir</t>
  </si>
  <si>
    <t>Budimir</t>
  </si>
  <si>
    <t>Analiza prometnih tokova flote vozila prema podacima s pokretnih osjetila</t>
  </si>
  <si>
    <t>Smjer: GRADSKI PROMET</t>
  </si>
  <si>
    <t>Gradski promet</t>
  </si>
  <si>
    <t>Marina</t>
  </si>
  <si>
    <t>Pavlek</t>
  </si>
  <si>
    <t>Unapređenje sigurnosti prometa implementacijom umjetne inteligencije u sustav provjere tehničke ispravnosti vozila</t>
  </si>
  <si>
    <t>Smjer: INFORMACIJSKO-KOMUNIKACIJSKI PROMET</t>
  </si>
  <si>
    <t>Informacijsko-komunikacijski promet</t>
  </si>
  <si>
    <t>Lea</t>
  </si>
  <si>
    <t>Fabrični</t>
  </si>
  <si>
    <t>Periša</t>
  </si>
  <si>
    <t>Usluga Smart Shoes usluga za orijentaciju i kretanje osoba oštećenog vida u prometu</t>
  </si>
  <si>
    <t>Muštra</t>
  </si>
  <si>
    <t>Određivanje utjecaja meteoroloških uvjeta na potražnju usluge prijevoza sustavom javnih bicikala</t>
  </si>
  <si>
    <t>Ante</t>
  </si>
  <si>
    <t>Piteša</t>
  </si>
  <si>
    <t>Dragan</t>
  </si>
  <si>
    <t>Peraković</t>
  </si>
  <si>
    <t>Zaštita podataka na internetu korištenjem slojevitog usmjeravanja</t>
  </si>
  <si>
    <t>Smjer: LOGISTIKA</t>
  </si>
  <si>
    <t>Logistika</t>
  </si>
  <si>
    <t>Rožić</t>
  </si>
  <si>
    <t>Analiza utjecaja primjene VR tehnologije u edukaciji</t>
  </si>
  <si>
    <t>Matej</t>
  </si>
  <si>
    <t>Klišanin</t>
  </si>
  <si>
    <t>Ratko</t>
  </si>
  <si>
    <t>Stanković</t>
  </si>
  <si>
    <t>Određivanje parametara modela eksploatacije osobnih vozila</t>
  </si>
  <si>
    <t>Jasmina</t>
  </si>
  <si>
    <t>Pašagić Škrinjar</t>
  </si>
  <si>
    <t>Odabir strategije primjenom teorije igara sa ciljem povećanja produktivnosti</t>
  </si>
  <si>
    <t>Katarina</t>
  </si>
  <si>
    <t>Mostarac</t>
  </si>
  <si>
    <t>Prostorna analiza Out-of-Home dostavnih sustava primjenom GIS alata</t>
  </si>
  <si>
    <t>Ivona</t>
  </si>
  <si>
    <t>Bajor</t>
  </si>
  <si>
    <t>Primjena umjetne inteligencije u povratnoj logistici</t>
  </si>
  <si>
    <t>Josip</t>
  </si>
  <si>
    <t>Čuljat</t>
  </si>
  <si>
    <t>Optimiranje iskorištenja kapaciteta voznog parka u zbirnom prijevozu</t>
  </si>
  <si>
    <t>Smjer: ZRAČNI PROMET</t>
  </si>
  <si>
    <t>Zračni promet</t>
  </si>
  <si>
    <t>Knežević</t>
  </si>
  <si>
    <t>Darko</t>
  </si>
  <si>
    <t>Babić</t>
  </si>
  <si>
    <t>Organizacija prijevoza opasnog tereta u zračnom prometu</t>
  </si>
  <si>
    <t>Uloga i primjena temeljnih funkcija menadžmenta u učinkovitosti poslovanja prometno-logističkih operatora u zračnom prijevozu tereta</t>
  </si>
  <si>
    <t>Šimić</t>
  </si>
  <si>
    <t>Andrija</t>
  </si>
  <si>
    <t>Vidović</t>
  </si>
  <si>
    <t>Analiza sustava hitne helikopterske medicinske službe</t>
  </si>
  <si>
    <t>Smjer: NEPRIHVAĆENO</t>
  </si>
  <si>
    <t>Prethodna tema vrijedila do 10.05.2024</t>
  </si>
  <si>
    <t>Prethodna tema vrijedila do 26.03.2025</t>
  </si>
  <si>
    <t>Prethodna tema vrijedila do 22.04.2025</t>
  </si>
  <si>
    <t>Prethodna tema vrijedila do 07.05.2025</t>
  </si>
  <si>
    <t>Prethodna tema vrijedila do 06.05.2025</t>
  </si>
  <si>
    <t>Prethodna tema vrijedila do 29.04.2024</t>
  </si>
  <si>
    <t>Prethodna tema vrijedila do 09.05.2024</t>
  </si>
  <si>
    <t>Prethodna tema vrijedila do 27.03.2025</t>
  </si>
  <si>
    <t>Prethodna tema vrijedila do 09.05.2022</t>
  </si>
  <si>
    <t>Prethodna tema vrijedila do 05.04.2023</t>
  </si>
  <si>
    <t>Prethodna tema vrijedila do 22.04.2024</t>
  </si>
  <si>
    <t>Prethodna tema vrijedila do 17.04.2025</t>
  </si>
  <si>
    <t>Prethodna tema vrijedila do 18.03.2025</t>
  </si>
  <si>
    <t>Prethodna tema vrijedila do 01.04.2025</t>
  </si>
  <si>
    <t>Prethodna tema vrijedila do 28.03.2025</t>
  </si>
  <si>
    <t>DA</t>
  </si>
  <si>
    <t>NE</t>
  </si>
  <si>
    <t>Predložena tema može se jasnije povezati sa studijskim smjerom Informacijsko-komunikacijski promet izmjenom odnosno preciznijim definiranjem samog naslova rada, koji trenutno ne ističe dovoljno komunikacijsko-tehnološku komponentu istraživanja. Naime, iz naslova „Određivanje utjecaja meteoroloških uvjeta na potražnju usluge prijevoza sustavom javnih bicikala” nije dovoljno vidljivo da se rad temelji na prikupljanju, prijenosu i obradi lokacijskih i prometnih podataka putem IoT uređaja i mobilnih komunikacijskih mreža.</t>
  </si>
  <si>
    <t>Prihvaća se</t>
  </si>
  <si>
    <t>Ne prihvaća se</t>
  </si>
  <si>
    <t>Prihvaća se uz promjenu članova Povjerenstva: doc.dr.sc. Jasna Leder Horina (predsjednik), mr.sc. Davor Franjković (član), izv.prof.dr.sc. Karolina Krajček Nikolić (zamjena)</t>
  </si>
  <si>
    <t>Operativna isplativost zračnih ruta: analiza čimbenika i usporedba troškovno različitih destinacija</t>
  </si>
  <si>
    <t>Prihvaća se uz izmjenu naslova</t>
  </si>
  <si>
    <r>
      <rPr>
        <strike/>
        <sz val="10"/>
        <color rgb="FF000000"/>
        <rFont val="Arial"/>
        <family val="2"/>
      </rPr>
      <t>Model hibridnog pogonskog sustava za bezpilotnu letjelice</t>
    </r>
    <r>
      <rPr>
        <sz val="10"/>
        <color indexed="8"/>
        <rFont val="Arial"/>
        <family val="2"/>
      </rPr>
      <t xml:space="preserve"> 
</t>
    </r>
    <r>
      <rPr>
        <sz val="10"/>
        <color rgb="FFFF0000"/>
        <rFont val="Arial"/>
        <family val="2"/>
      </rPr>
      <t>Razvoj eksperimentalnoga hibridnoga pogonskoga sustava za bespilotnu letjelicu</t>
    </r>
  </si>
  <si>
    <t>Prihvaća se uz promjenu članova Povjerenstva: izv.prof.dr.sc. Tomislav Radišić (predsjednik), doc.dr.sc. Petar Andraši (član), izv.prof.dr.sc. Anita Domitrović (zamjena)</t>
  </si>
  <si>
    <t>Primjena višekriterijskog odlučivanja pri odabiru službenih osobnih vozila</t>
  </si>
  <si>
    <t>Prihvaće se uz izmjenu zamjene Povjerenstva (prof. dr. sc. Andrija Vidović umjesto izv. prof. dr. sc. Ratko Stanković)</t>
  </si>
  <si>
    <t>Prihvaće se uz izmjenu zamjene Povjerenstva (izv. prof. dr. sc. Ružica Škurla Babić umjesto doc. dr. sc. Diana Božić)</t>
  </si>
  <si>
    <t>Mihetec</t>
  </si>
  <si>
    <t>Analiza utjecaja implementacije tehnologije digitalnih blizanaca na upravljanje protokom i kapacitetom zračnog prometa</t>
  </si>
  <si>
    <t>Doraditi naslov teme</t>
  </si>
  <si>
    <t>Nedostaje naziv kolegija. Potrebno je administrativno urediti prijavu</t>
  </si>
  <si>
    <t>Nedostaje potpis mentora, nedostaje prijedlog članova povjerenstva. Potrebno je administrativno urediti prijavu</t>
  </si>
  <si>
    <t>Prihvaća se Zavodska primjedba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</si>
</sst>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"/>
    <numFmt numFmtId="165" formatCode="0&quot;.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12"/>
      <name val="Segoe UI Emoji"/>
      <family val="2"/>
    </font>
    <font>
      <b/>
      <sz val="16"/>
      <name val="Calibri"/>
      <family val="2"/>
    </font>
    <font>
      <sz val="10"/>
      <color rgb="FFFF0000"/>
      <name val="Arial"/>
      <family val="2"/>
    </font>
    <font>
      <strike/>
      <sz val="10"/>
      <color rgb="FF00000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AF7"/>
      </patternFill>
    </fill>
    <fill>
      <patternFill patternType="solid">
        <fgColor rgb="FFDDEBF7"/>
      </patternFill>
    </fill>
    <fill>
      <patternFill patternType="solid">
        <fgColor rgb="FFFFFFFF"/>
      </patternFill>
    </fill>
    <fill>
      <patternFill patternType="solid">
        <fgColor rgb="FFFFF2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65" fontId="0" fillId="3" borderId="2" xfId="0" applyNumberForma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165" fontId="0" fillId="4" borderId="2" xfId="0" applyNumberForma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8" fillId="0" borderId="0" xfId="0" applyFont="1"/>
    <xf numFmtId="0" fontId="8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1" fillId="4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left" vertical="center" wrapText="1"/>
    </xf>
    <xf numFmtId="164" fontId="5" fillId="7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/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164" fontId="0" fillId="0" borderId="0" xfId="0" applyNumberFormat="1" applyAlignment="1">
      <alignment vertical="center" wrapText="1"/>
    </xf>
    <xf numFmtId="165" fontId="0" fillId="3" borderId="2" xfId="0" applyNumberForma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hr-HR"/>
              <a:t>Statistika prijava tema po smjerovima (DIPLOMSKI)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'📊 UKUPNO'!$B$3</c:f>
              <c:strCache>
                <c:ptCount val="1"/>
                <c:pt idx="0">
                  <c:v>Broj tema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'📊 UKUPNO'!$A$4:$A$13</c:f>
              <c:strCache>
                <c:ptCount val="10"/>
                <c:pt idx="0">
                  <c:v>🛩 AERONAUTIKA</c:v>
                </c:pt>
                <c:pt idx="1">
                  <c:v>🚗 CESTOVNI</c:v>
                </c:pt>
                <c:pt idx="2">
                  <c:v>🚋 GRADSKI</c:v>
                </c:pt>
                <c:pt idx="3">
                  <c:v>💻 IKP</c:v>
                </c:pt>
                <c:pt idx="4">
                  <c:v>🚢 VODNI</c:v>
                </c:pt>
                <c:pt idx="5">
                  <c:v>🚦 ITS</c:v>
                </c:pt>
                <c:pt idx="6">
                  <c:v>📦 LOGISTIKA</c:v>
                </c:pt>
                <c:pt idx="7">
                  <c:v>✈️ ZRAČNI</c:v>
                </c:pt>
                <c:pt idx="8">
                  <c:v>📮 POŠTANSKI</c:v>
                </c:pt>
                <c:pt idx="9">
                  <c:v>🚆 ŽELJEZNIČKI</c:v>
                </c:pt>
              </c:strCache>
            </c:strRef>
          </c:cat>
          <c:val>
            <c:numRef>
              <c:f>'📊 UKUPNO'!$B$4:$B$13</c:f>
              <c:numCache>
                <c:formatCode>General</c:formatCode>
                <c:ptCount val="10"/>
                <c:pt idx="0">
                  <c:v>7</c:v>
                </c:pt>
                <c:pt idx="1">
                  <c:v>9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B-4806-AFC4-A1142D9FC289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Smjer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tema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480000" cy="36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>
      <pane ySplit="3" topLeftCell="A4" activePane="bottomLeft" state="frozen"/>
      <selection pane="bottomLeft" activeCell="A24" sqref="A24"/>
    </sheetView>
  </sheetViews>
  <sheetFormatPr defaultRowHeight="14.4" x14ac:dyDescent="0.3"/>
  <cols>
    <col min="1" max="1" width="32" customWidth="1"/>
    <col min="2" max="2" width="14" customWidth="1"/>
    <col min="3" max="3" width="18" customWidth="1"/>
    <col min="4" max="4" width="44" customWidth="1"/>
  </cols>
  <sheetData>
    <row r="1" spans="1:4" ht="21" x14ac:dyDescent="0.4">
      <c r="A1" s="56" t="s">
        <v>0</v>
      </c>
      <c r="B1" s="57"/>
      <c r="C1" s="57"/>
      <c r="D1" s="57"/>
    </row>
    <row r="3" spans="1:4" x14ac:dyDescent="0.3">
      <c r="A3" s="47" t="s">
        <v>1</v>
      </c>
      <c r="B3" s="47" t="s">
        <v>2</v>
      </c>
      <c r="C3" s="47" t="s">
        <v>3</v>
      </c>
      <c r="D3" s="47" t="s">
        <v>4</v>
      </c>
    </row>
    <row r="4" spans="1:4" x14ac:dyDescent="0.3">
      <c r="A4" s="44" t="s">
        <v>5</v>
      </c>
      <c r="B4" s="44">
        <f>COUNTA('🛩 AERONAUTIKA'!$D$6:$D$1000)</f>
        <v>7</v>
      </c>
      <c r="C4" s="44" t="str">
        <f t="shared" ref="C4:C13" si="0">IF(B4&gt;0,"AKTIVNO","BEZ PRIJAVA")</f>
        <v>AKTIVNO</v>
      </c>
      <c r="D4" s="44" t="str">
        <f t="shared" ref="D4:D13" si="1">IF(B4=0,"Smjer trenutno nema prijavljenih tema","")</f>
        <v/>
      </c>
    </row>
    <row r="5" spans="1:4" x14ac:dyDescent="0.3">
      <c r="A5" s="44" t="s">
        <v>6</v>
      </c>
      <c r="B5" s="44">
        <f>COUNTA('🚗 CESTOVNI'!$D$6:$D$1000)</f>
        <v>9</v>
      </c>
      <c r="C5" s="44" t="str">
        <f t="shared" si="0"/>
        <v>AKTIVNO</v>
      </c>
      <c r="D5" s="44" t="str">
        <f t="shared" si="1"/>
        <v/>
      </c>
    </row>
    <row r="6" spans="1:4" x14ac:dyDescent="0.3">
      <c r="A6" s="44" t="s">
        <v>7</v>
      </c>
      <c r="B6" s="44">
        <f>COUNTA('🚋 GRADSKI'!$D$6:$D$1000)</f>
        <v>1</v>
      </c>
      <c r="C6" s="44" t="str">
        <f t="shared" si="0"/>
        <v>AKTIVNO</v>
      </c>
      <c r="D6" s="44" t="str">
        <f t="shared" si="1"/>
        <v/>
      </c>
    </row>
    <row r="7" spans="1:4" x14ac:dyDescent="0.3">
      <c r="A7" s="44" t="s">
        <v>8</v>
      </c>
      <c r="B7" s="44">
        <f>COUNTA('💻 IKP'!$D$6:$D$1000)</f>
        <v>3</v>
      </c>
      <c r="C7" s="44" t="str">
        <f t="shared" si="0"/>
        <v>AKTIVNO</v>
      </c>
      <c r="D7" s="44" t="str">
        <f t="shared" si="1"/>
        <v/>
      </c>
    </row>
    <row r="8" spans="1:4" x14ac:dyDescent="0.3">
      <c r="A8" s="45" t="s">
        <v>9</v>
      </c>
      <c r="B8" s="45">
        <f>COUNTA('🚢 VODNI'!$D$6:$D$1000)</f>
        <v>0</v>
      </c>
      <c r="C8" s="45" t="str">
        <f t="shared" si="0"/>
        <v>BEZ PRIJAVA</v>
      </c>
      <c r="D8" s="45" t="str">
        <f t="shared" si="1"/>
        <v>Smjer trenutno nema prijavljenih tema</v>
      </c>
    </row>
    <row r="9" spans="1:4" x14ac:dyDescent="0.3">
      <c r="A9" s="45" t="s">
        <v>10</v>
      </c>
      <c r="B9" s="45">
        <f>COUNTA('🚦 ITS'!$D$6:$D$1000)</f>
        <v>0</v>
      </c>
      <c r="C9" s="45" t="str">
        <f t="shared" si="0"/>
        <v>BEZ PRIJAVA</v>
      </c>
      <c r="D9" s="45" t="str">
        <f t="shared" si="1"/>
        <v>Smjer trenutno nema prijavljenih tema</v>
      </c>
    </row>
    <row r="10" spans="1:4" x14ac:dyDescent="0.3">
      <c r="A10" s="44" t="s">
        <v>11</v>
      </c>
      <c r="B10" s="44">
        <f>COUNTA('📦 LOGISTIKA'!$D$6:$D$1000)</f>
        <v>7</v>
      </c>
      <c r="C10" s="44" t="str">
        <f t="shared" si="0"/>
        <v>AKTIVNO</v>
      </c>
      <c r="D10" s="44" t="str">
        <f t="shared" si="1"/>
        <v/>
      </c>
    </row>
    <row r="11" spans="1:4" x14ac:dyDescent="0.3">
      <c r="A11" s="44" t="s">
        <v>12</v>
      </c>
      <c r="B11" s="44">
        <f>COUNTA('✈️ ZRAČNI'!$D$6:$D$1000)</f>
        <v>4</v>
      </c>
      <c r="C11" s="44" t="str">
        <f t="shared" si="0"/>
        <v>AKTIVNO</v>
      </c>
      <c r="D11" s="44" t="str">
        <f t="shared" si="1"/>
        <v/>
      </c>
    </row>
    <row r="12" spans="1:4" x14ac:dyDescent="0.3">
      <c r="A12" s="45" t="s">
        <v>13</v>
      </c>
      <c r="B12" s="45">
        <f>COUNTA('📮 POŠTANSKI'!$D$6:$D$1000)</f>
        <v>0</v>
      </c>
      <c r="C12" s="45" t="str">
        <f t="shared" si="0"/>
        <v>BEZ PRIJAVA</v>
      </c>
      <c r="D12" s="45" t="str">
        <f t="shared" si="1"/>
        <v>Smjer trenutno nema prijavljenih tema</v>
      </c>
    </row>
    <row r="13" spans="1:4" x14ac:dyDescent="0.3">
      <c r="A13" s="45" t="s">
        <v>14</v>
      </c>
      <c r="B13" s="45">
        <f>COUNTA('🚆 ŽELJEZNIČKI'!$D$6:$D$1000)</f>
        <v>0</v>
      </c>
      <c r="C13" s="45" t="str">
        <f t="shared" si="0"/>
        <v>BEZ PRIJAVA</v>
      </c>
      <c r="D13" s="45" t="str">
        <f t="shared" si="1"/>
        <v>Smjer trenutno nema prijavljenih tema</v>
      </c>
    </row>
    <row r="15" spans="1:4" x14ac:dyDescent="0.3">
      <c r="A15" s="46" t="s">
        <v>15</v>
      </c>
      <c r="B15" s="48">
        <f>SUM(B4:B13)</f>
        <v>31</v>
      </c>
    </row>
  </sheetData>
  <mergeCells count="1">
    <mergeCell ref="A1:D1"/>
  </mergeCell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M18"/>
  <sheetViews>
    <sheetView workbookViewId="0"/>
  </sheetViews>
  <sheetFormatPr defaultColWidth="24" defaultRowHeight="14.4" x14ac:dyDescent="0.3"/>
  <cols>
    <col min="1" max="1" width="8" style="4" bestFit="1" customWidth="1"/>
    <col min="2" max="2" width="22" style="4" customWidth="1"/>
    <col min="3" max="3" width="18" customWidth="1"/>
    <col min="4" max="4" width="14" style="4" bestFit="1" customWidth="1"/>
    <col min="5" max="5" width="18" style="4" bestFit="1" customWidth="1"/>
    <col min="6" max="6" width="22" style="4" bestFit="1" customWidth="1"/>
    <col min="7" max="7" width="18" style="4" customWidth="1"/>
    <col min="8" max="8" width="22" style="4" bestFit="1" customWidth="1"/>
    <col min="9" max="9" width="55" style="4" bestFit="1" customWidth="1"/>
    <col min="10" max="10" width="14" style="4" customWidth="1"/>
    <col min="11" max="11" width="18" style="4" bestFit="1" customWidth="1"/>
    <col min="12" max="12" width="28" style="4" customWidth="1"/>
    <col min="13" max="13" width="24" style="4" customWidth="1"/>
    <col min="14" max="16384" width="24" style="4"/>
  </cols>
  <sheetData>
    <row r="1" spans="1:13" ht="18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8" x14ac:dyDescent="0.3">
      <c r="A2" s="58" t="s">
        <v>16</v>
      </c>
      <c r="B2" s="59"/>
      <c r="C2" s="57"/>
      <c r="D2" s="59"/>
      <c r="E2" s="43"/>
      <c r="F2" s="43"/>
      <c r="G2" s="43"/>
      <c r="H2" s="43"/>
      <c r="I2" s="43"/>
      <c r="J2" s="43"/>
      <c r="K2" s="43"/>
      <c r="L2" s="43"/>
      <c r="M2" s="43"/>
    </row>
    <row r="3" spans="1:13" ht="18" x14ac:dyDescent="0.3">
      <c r="A3" s="58" t="s">
        <v>17</v>
      </c>
      <c r="B3" s="59"/>
      <c r="C3" s="57"/>
      <c r="D3" s="59"/>
      <c r="E3" s="43"/>
      <c r="F3" s="43"/>
      <c r="G3" s="43"/>
      <c r="H3" s="43"/>
      <c r="I3" s="43"/>
      <c r="J3" s="43"/>
      <c r="K3" s="43"/>
      <c r="L3" s="43"/>
      <c r="M3" s="43"/>
    </row>
    <row r="4" spans="1:13" x14ac:dyDescent="0.3">
      <c r="K4" s="7"/>
    </row>
    <row r="5" spans="1:13" ht="30" customHeight="1" x14ac:dyDescent="0.3">
      <c r="A5" s="9" t="s">
        <v>18</v>
      </c>
      <c r="B5" s="9" t="s">
        <v>1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24</v>
      </c>
      <c r="I5" s="9" t="s">
        <v>25</v>
      </c>
      <c r="J5" s="9" t="s">
        <v>26</v>
      </c>
      <c r="K5" s="9" t="s">
        <v>27</v>
      </c>
      <c r="L5" s="9" t="s">
        <v>28</v>
      </c>
      <c r="M5" s="9" t="s">
        <v>29</v>
      </c>
    </row>
    <row r="6" spans="1:13" ht="42" customHeight="1" x14ac:dyDescent="0.3"/>
    <row r="7" spans="1:13" ht="42" customHeight="1" x14ac:dyDescent="0.3"/>
    <row r="8" spans="1:13" ht="42" customHeight="1" x14ac:dyDescent="0.3"/>
    <row r="9" spans="1:13" ht="42" customHeight="1" x14ac:dyDescent="0.3"/>
    <row r="10" spans="1:13" ht="42" customHeight="1" x14ac:dyDescent="0.3"/>
    <row r="11" spans="1:13" ht="42" customHeight="1" x14ac:dyDescent="0.3"/>
    <row r="14" spans="1:13" ht="43.2" customHeight="1" x14ac:dyDescent="0.3"/>
    <row r="15" spans="1:13" ht="28.8" customHeight="1" x14ac:dyDescent="0.3"/>
    <row r="18" ht="43.2" customHeight="1" x14ac:dyDescent="0.3"/>
  </sheetData>
  <mergeCells count="2">
    <mergeCell ref="A3:D3"/>
    <mergeCell ref="A2:D2"/>
  </mergeCells>
  <pageMargins left="0.7" right="0.7" top="0.75" bottom="0.75" header="0.3" footer="0.3"/>
  <pageSetup paperSize="9" scale="43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M18"/>
  <sheetViews>
    <sheetView workbookViewId="0"/>
  </sheetViews>
  <sheetFormatPr defaultColWidth="24" defaultRowHeight="14.4" x14ac:dyDescent="0.3"/>
  <cols>
    <col min="1" max="1" width="8" style="4" bestFit="1" customWidth="1"/>
    <col min="2" max="2" width="22" style="4" customWidth="1"/>
    <col min="3" max="3" width="18" customWidth="1"/>
    <col min="4" max="4" width="14" style="4" bestFit="1" customWidth="1"/>
    <col min="5" max="5" width="18" style="4" bestFit="1" customWidth="1"/>
    <col min="6" max="6" width="22" style="4" bestFit="1" customWidth="1"/>
    <col min="7" max="7" width="18" style="4" customWidth="1"/>
    <col min="8" max="8" width="22" style="4" bestFit="1" customWidth="1"/>
    <col min="9" max="9" width="55" style="4" bestFit="1" customWidth="1"/>
    <col min="10" max="10" width="14" style="4" customWidth="1"/>
    <col min="11" max="11" width="18" style="4" bestFit="1" customWidth="1"/>
    <col min="12" max="12" width="28" style="4" customWidth="1"/>
    <col min="13" max="13" width="24" style="4" customWidth="1"/>
    <col min="14" max="16384" width="24" style="4"/>
  </cols>
  <sheetData>
    <row r="1" spans="1:13" ht="18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8" x14ac:dyDescent="0.3">
      <c r="A2" s="58" t="s">
        <v>16</v>
      </c>
      <c r="B2" s="59"/>
      <c r="C2" s="57"/>
      <c r="D2" s="59"/>
      <c r="E2" s="43"/>
      <c r="F2" s="43"/>
      <c r="G2" s="43"/>
      <c r="H2" s="43"/>
      <c r="I2" s="43"/>
      <c r="J2" s="43"/>
      <c r="K2" s="43"/>
      <c r="L2" s="43"/>
      <c r="M2" s="43"/>
    </row>
    <row r="3" spans="1:13" ht="18" x14ac:dyDescent="0.3">
      <c r="A3" s="58" t="s">
        <v>17</v>
      </c>
      <c r="B3" s="59"/>
      <c r="C3" s="57"/>
      <c r="D3" s="59"/>
      <c r="E3" s="43"/>
      <c r="F3" s="43"/>
      <c r="G3" s="43"/>
      <c r="H3" s="43"/>
      <c r="I3" s="43"/>
      <c r="J3" s="43"/>
      <c r="K3" s="43"/>
      <c r="L3" s="43"/>
      <c r="M3" s="43"/>
    </row>
    <row r="4" spans="1:13" x14ac:dyDescent="0.3">
      <c r="K4" s="7"/>
    </row>
    <row r="5" spans="1:13" ht="30" customHeight="1" x14ac:dyDescent="0.3">
      <c r="A5" s="9" t="s">
        <v>18</v>
      </c>
      <c r="B5" s="9" t="s">
        <v>1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24</v>
      </c>
      <c r="I5" s="9" t="s">
        <v>25</v>
      </c>
      <c r="J5" s="9" t="s">
        <v>26</v>
      </c>
      <c r="K5" s="9" t="s">
        <v>27</v>
      </c>
      <c r="L5" s="9" t="s">
        <v>28</v>
      </c>
      <c r="M5" s="9" t="s">
        <v>29</v>
      </c>
    </row>
    <row r="6" spans="1:13" ht="42" customHeight="1" x14ac:dyDescent="0.3"/>
    <row r="7" spans="1:13" ht="42" customHeight="1" x14ac:dyDescent="0.3"/>
    <row r="8" spans="1:13" ht="42" customHeight="1" x14ac:dyDescent="0.3"/>
    <row r="9" spans="1:13" ht="42" customHeight="1" x14ac:dyDescent="0.3"/>
    <row r="10" spans="1:13" ht="42" customHeight="1" x14ac:dyDescent="0.3"/>
    <row r="11" spans="1:13" ht="42" customHeight="1" x14ac:dyDescent="0.3"/>
    <row r="14" spans="1:13" ht="43.2" customHeight="1" x14ac:dyDescent="0.3"/>
    <row r="15" spans="1:13" ht="28.8" customHeight="1" x14ac:dyDescent="0.3"/>
    <row r="18" ht="43.2" customHeight="1" x14ac:dyDescent="0.3"/>
  </sheetData>
  <mergeCells count="2">
    <mergeCell ref="A3:D3"/>
    <mergeCell ref="A2:D2"/>
  </mergeCells>
  <pageMargins left="0.7" right="0.7" top="0.75" bottom="0.75" header="0.3" footer="0.3"/>
  <pageSetup paperSize="9" scale="43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4"/>
  <sheetViews>
    <sheetView showGridLines="0" zoomScaleNormal="100" workbookViewId="0">
      <pane ySplit="5" topLeftCell="A6" activePane="bottomLeft" state="frozen"/>
      <selection pane="bottomLeft" activeCell="J16" sqref="J16"/>
    </sheetView>
  </sheetViews>
  <sheetFormatPr defaultColWidth="28" defaultRowHeight="14.4" x14ac:dyDescent="0.3"/>
  <cols>
    <col min="1" max="1" width="8" style="1" customWidth="1"/>
    <col min="2" max="2" width="22" style="1" bestFit="1" customWidth="1"/>
    <col min="3" max="3" width="18" style="1" bestFit="1" customWidth="1"/>
    <col min="4" max="4" width="14" style="1" customWidth="1"/>
    <col min="5" max="5" width="18" customWidth="1"/>
    <col min="6" max="6" width="22" style="1" customWidth="1"/>
    <col min="7" max="7" width="18" style="1" customWidth="1"/>
    <col min="8" max="8" width="22" style="1" customWidth="1"/>
    <col min="9" max="9" width="55" style="1" customWidth="1"/>
    <col min="10" max="10" width="14" style="1" customWidth="1"/>
    <col min="11" max="11" width="18" style="1" customWidth="1"/>
    <col min="12" max="12" width="28" style="1" customWidth="1"/>
    <col min="13" max="13" width="24" customWidth="1"/>
    <col min="14" max="16384" width="28" style="1"/>
  </cols>
  <sheetData>
    <row r="1" spans="1:13" ht="18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8" x14ac:dyDescent="0.3">
      <c r="A2" s="60" t="s">
        <v>16</v>
      </c>
      <c r="B2" s="65"/>
      <c r="C2" s="65"/>
      <c r="D2" s="65"/>
      <c r="E2" s="43"/>
      <c r="F2" s="43"/>
      <c r="G2" s="43"/>
      <c r="H2" s="43"/>
      <c r="I2" s="43"/>
      <c r="J2" s="43"/>
      <c r="K2" s="43"/>
      <c r="L2" s="43"/>
      <c r="M2" s="43"/>
    </row>
    <row r="3" spans="1:13" ht="18" x14ac:dyDescent="0.3">
      <c r="A3" s="60" t="s">
        <v>144</v>
      </c>
      <c r="B3" s="65"/>
      <c r="C3" s="65"/>
      <c r="D3" s="65"/>
      <c r="E3" s="43"/>
      <c r="F3" s="43"/>
      <c r="G3" s="43"/>
      <c r="H3" s="43"/>
      <c r="I3" s="43"/>
      <c r="J3" s="43"/>
      <c r="K3" s="43"/>
      <c r="L3" s="43"/>
      <c r="M3" s="43"/>
    </row>
    <row r="4" spans="1:13" x14ac:dyDescent="0.3">
      <c r="A4" s="3"/>
    </row>
    <row r="5" spans="1:13" ht="30" customHeight="1" x14ac:dyDescent="0.3">
      <c r="A5" s="9" t="s">
        <v>18</v>
      </c>
      <c r="B5" s="9" t="s">
        <v>1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24</v>
      </c>
      <c r="I5" s="9" t="s">
        <v>25</v>
      </c>
      <c r="J5" s="9" t="s">
        <v>26</v>
      </c>
      <c r="K5" s="9" t="s">
        <v>27</v>
      </c>
      <c r="L5" s="9" t="s">
        <v>28</v>
      </c>
      <c r="M5" s="9" t="s">
        <v>29</v>
      </c>
    </row>
    <row r="6" spans="1:13" ht="42" customHeight="1" x14ac:dyDescent="0.3">
      <c r="A6" s="10">
        <v>1</v>
      </c>
      <c r="B6" s="16" t="s">
        <v>56</v>
      </c>
      <c r="C6" s="16" t="s">
        <v>32</v>
      </c>
      <c r="D6" s="35">
        <v>135250318</v>
      </c>
      <c r="E6" s="15" t="s">
        <v>57</v>
      </c>
      <c r="F6" s="15" t="s">
        <v>58</v>
      </c>
      <c r="G6" s="15" t="s">
        <v>59</v>
      </c>
      <c r="H6" s="15" t="s">
        <v>60</v>
      </c>
      <c r="I6" s="36" t="s">
        <v>61</v>
      </c>
      <c r="J6" s="14"/>
      <c r="K6" s="37"/>
      <c r="L6" s="36" t="s">
        <v>145</v>
      </c>
      <c r="M6" s="38"/>
    </row>
    <row r="7" spans="1:13" ht="42" customHeight="1" x14ac:dyDescent="0.3">
      <c r="A7" s="17">
        <v>2</v>
      </c>
      <c r="B7" s="23" t="s">
        <v>56</v>
      </c>
      <c r="C7" s="23" t="s">
        <v>32</v>
      </c>
      <c r="D7" s="39">
        <v>135250318</v>
      </c>
      <c r="E7" s="22" t="s">
        <v>57</v>
      </c>
      <c r="F7" s="22" t="s">
        <v>58</v>
      </c>
      <c r="G7" s="22" t="s">
        <v>59</v>
      </c>
      <c r="H7" s="22" t="s">
        <v>60</v>
      </c>
      <c r="I7" s="40" t="s">
        <v>61</v>
      </c>
      <c r="J7" s="21"/>
      <c r="K7" s="41"/>
      <c r="L7" s="40" t="s">
        <v>146</v>
      </c>
      <c r="M7" s="42"/>
    </row>
    <row r="8" spans="1:13" ht="42" customHeight="1" x14ac:dyDescent="0.3">
      <c r="A8" s="62">
        <v>3</v>
      </c>
      <c r="B8" s="63"/>
      <c r="C8" s="64"/>
      <c r="D8" s="35">
        <v>135255751</v>
      </c>
      <c r="E8" s="15" t="s">
        <v>101</v>
      </c>
      <c r="F8" s="15" t="s">
        <v>102</v>
      </c>
      <c r="G8" s="15" t="s">
        <v>73</v>
      </c>
      <c r="H8" s="15" t="s">
        <v>103</v>
      </c>
      <c r="I8" s="36" t="s">
        <v>104</v>
      </c>
      <c r="J8" s="14"/>
      <c r="K8" s="37"/>
      <c r="L8" s="36" t="s">
        <v>147</v>
      </c>
      <c r="M8" s="38"/>
    </row>
    <row r="9" spans="1:13" ht="42" customHeight="1" x14ac:dyDescent="0.3">
      <c r="A9" s="17">
        <v>4</v>
      </c>
      <c r="B9" s="23" t="s">
        <v>56</v>
      </c>
      <c r="C9" s="23" t="s">
        <v>32</v>
      </c>
      <c r="D9" s="39">
        <v>135257228</v>
      </c>
      <c r="E9" s="22" t="s">
        <v>62</v>
      </c>
      <c r="F9" s="22" t="s">
        <v>63</v>
      </c>
      <c r="G9" s="22" t="s">
        <v>59</v>
      </c>
      <c r="H9" s="22" t="s">
        <v>60</v>
      </c>
      <c r="I9" s="40" t="s">
        <v>66</v>
      </c>
      <c r="J9" s="21"/>
      <c r="K9" s="41"/>
      <c r="L9" s="40" t="s">
        <v>148</v>
      </c>
      <c r="M9" s="42"/>
    </row>
    <row r="10" spans="1:13" ht="42" customHeight="1" x14ac:dyDescent="0.3">
      <c r="A10" s="10">
        <v>5</v>
      </c>
      <c r="B10" s="16" t="s">
        <v>56</v>
      </c>
      <c r="C10" s="16" t="s">
        <v>32</v>
      </c>
      <c r="D10" s="35">
        <v>135241476</v>
      </c>
      <c r="E10" s="15" t="s">
        <v>57</v>
      </c>
      <c r="F10" s="15" t="s">
        <v>67</v>
      </c>
      <c r="G10" s="15" t="s">
        <v>68</v>
      </c>
      <c r="H10" s="15" t="s">
        <v>69</v>
      </c>
      <c r="I10" s="36" t="s">
        <v>70</v>
      </c>
      <c r="J10" s="14"/>
      <c r="K10" s="37"/>
      <c r="L10" s="36" t="s">
        <v>149</v>
      </c>
      <c r="M10" s="38"/>
    </row>
    <row r="11" spans="1:13" ht="42" customHeight="1" x14ac:dyDescent="0.3">
      <c r="A11" s="17">
        <v>6</v>
      </c>
      <c r="B11" s="23" t="s">
        <v>113</v>
      </c>
      <c r="C11" s="23" t="s">
        <v>32</v>
      </c>
      <c r="D11" s="39">
        <v>135239364</v>
      </c>
      <c r="E11" s="22" t="s">
        <v>116</v>
      </c>
      <c r="F11" s="22" t="s">
        <v>117</v>
      </c>
      <c r="G11" s="22" t="s">
        <v>118</v>
      </c>
      <c r="H11" s="22" t="s">
        <v>119</v>
      </c>
      <c r="I11" s="40" t="s">
        <v>120</v>
      </c>
      <c r="J11" s="21"/>
      <c r="K11" s="41"/>
      <c r="L11" s="40" t="s">
        <v>150</v>
      </c>
      <c r="M11" s="42"/>
    </row>
    <row r="12" spans="1:13" ht="42" customHeight="1" x14ac:dyDescent="0.3">
      <c r="A12" s="10">
        <v>7</v>
      </c>
      <c r="B12" s="16" t="s">
        <v>113</v>
      </c>
      <c r="C12" s="16" t="s">
        <v>32</v>
      </c>
      <c r="D12" s="35">
        <v>135239364</v>
      </c>
      <c r="E12" s="15" t="s">
        <v>116</v>
      </c>
      <c r="F12" s="15" t="s">
        <v>117</v>
      </c>
      <c r="G12" s="15" t="s">
        <v>118</v>
      </c>
      <c r="H12" s="15" t="s">
        <v>119</v>
      </c>
      <c r="I12" s="36" t="s">
        <v>120</v>
      </c>
      <c r="J12" s="14"/>
      <c r="K12" s="37"/>
      <c r="L12" s="36" t="s">
        <v>149</v>
      </c>
      <c r="M12" s="38"/>
    </row>
    <row r="13" spans="1:13" ht="42" customHeight="1" x14ac:dyDescent="0.3">
      <c r="A13" s="17">
        <v>8</v>
      </c>
      <c r="B13" s="23" t="s">
        <v>134</v>
      </c>
      <c r="C13" s="23" t="s">
        <v>32</v>
      </c>
      <c r="D13" s="39">
        <v>135248409</v>
      </c>
      <c r="E13" s="22" t="s">
        <v>53</v>
      </c>
      <c r="F13" s="22" t="s">
        <v>135</v>
      </c>
      <c r="G13" s="22" t="s">
        <v>136</v>
      </c>
      <c r="H13" s="22" t="s">
        <v>137</v>
      </c>
      <c r="I13" s="40" t="s">
        <v>138</v>
      </c>
      <c r="J13" s="21"/>
      <c r="K13" s="41"/>
      <c r="L13" s="40" t="s">
        <v>151</v>
      </c>
      <c r="M13" s="42"/>
    </row>
    <row r="14" spans="1:13" ht="42" customHeight="1" x14ac:dyDescent="0.3">
      <c r="A14" s="10">
        <v>9</v>
      </c>
      <c r="B14" s="16" t="s">
        <v>134</v>
      </c>
      <c r="C14" s="16" t="s">
        <v>32</v>
      </c>
      <c r="D14" s="35">
        <v>135248409</v>
      </c>
      <c r="E14" s="15" t="s">
        <v>53</v>
      </c>
      <c r="F14" s="15" t="s">
        <v>135</v>
      </c>
      <c r="G14" s="15" t="s">
        <v>136</v>
      </c>
      <c r="H14" s="15" t="s">
        <v>137</v>
      </c>
      <c r="I14" s="36" t="s">
        <v>138</v>
      </c>
      <c r="J14" s="14"/>
      <c r="K14" s="37"/>
      <c r="L14" s="36" t="s">
        <v>149</v>
      </c>
      <c r="M14" s="38"/>
    </row>
    <row r="15" spans="1:13" ht="42" customHeight="1" x14ac:dyDescent="0.3">
      <c r="A15" s="17">
        <v>10</v>
      </c>
      <c r="B15" s="23" t="s">
        <v>95</v>
      </c>
      <c r="C15" s="23" t="s">
        <v>32</v>
      </c>
      <c r="D15" s="39">
        <v>2405131847</v>
      </c>
      <c r="E15" s="22" t="s">
        <v>96</v>
      </c>
      <c r="F15" s="22" t="s">
        <v>97</v>
      </c>
      <c r="G15" s="22" t="s">
        <v>68</v>
      </c>
      <c r="H15" s="22" t="s">
        <v>69</v>
      </c>
      <c r="I15" s="40" t="s">
        <v>98</v>
      </c>
      <c r="J15" s="21"/>
      <c r="K15" s="41"/>
      <c r="L15" s="40" t="s">
        <v>145</v>
      </c>
      <c r="M15" s="42"/>
    </row>
    <row r="16" spans="1:13" ht="42" customHeight="1" x14ac:dyDescent="0.3">
      <c r="A16" s="10">
        <v>11</v>
      </c>
      <c r="B16" s="16" t="s">
        <v>95</v>
      </c>
      <c r="C16" s="16" t="s">
        <v>32</v>
      </c>
      <c r="D16" s="35">
        <v>2405131847</v>
      </c>
      <c r="E16" s="15" t="s">
        <v>96</v>
      </c>
      <c r="F16" s="15" t="s">
        <v>97</v>
      </c>
      <c r="G16" s="15" t="s">
        <v>68</v>
      </c>
      <c r="H16" s="15" t="s">
        <v>69</v>
      </c>
      <c r="I16" s="36" t="s">
        <v>98</v>
      </c>
      <c r="J16" s="14"/>
      <c r="K16" s="37"/>
      <c r="L16" s="36" t="s">
        <v>152</v>
      </c>
      <c r="M16" s="38"/>
    </row>
    <row r="17" spans="1:13" ht="42" customHeight="1" x14ac:dyDescent="0.3">
      <c r="A17" s="17">
        <v>12</v>
      </c>
      <c r="B17" s="23" t="s">
        <v>100</v>
      </c>
      <c r="C17" s="23" t="s">
        <v>32</v>
      </c>
      <c r="D17" s="39">
        <v>23073696</v>
      </c>
      <c r="E17" s="22" t="s">
        <v>107</v>
      </c>
      <c r="F17" s="22" t="s">
        <v>108</v>
      </c>
      <c r="G17" s="22" t="s">
        <v>109</v>
      </c>
      <c r="H17" s="22" t="s">
        <v>110</v>
      </c>
      <c r="I17" s="40" t="s">
        <v>111</v>
      </c>
      <c r="J17" s="21"/>
      <c r="K17" s="41"/>
      <c r="L17" s="40" t="s">
        <v>153</v>
      </c>
      <c r="M17" s="42"/>
    </row>
    <row r="18" spans="1:13" ht="42" customHeight="1" x14ac:dyDescent="0.3">
      <c r="A18" s="10">
        <v>13</v>
      </c>
      <c r="B18" s="16" t="s">
        <v>100</v>
      </c>
      <c r="C18" s="16" t="s">
        <v>32</v>
      </c>
      <c r="D18" s="35">
        <v>23073696</v>
      </c>
      <c r="E18" s="15" t="s">
        <v>107</v>
      </c>
      <c r="F18" s="15" t="s">
        <v>108</v>
      </c>
      <c r="G18" s="15" t="s">
        <v>109</v>
      </c>
      <c r="H18" s="15" t="s">
        <v>110</v>
      </c>
      <c r="I18" s="36" t="s">
        <v>111</v>
      </c>
      <c r="J18" s="14"/>
      <c r="K18" s="37"/>
      <c r="L18" s="36" t="s">
        <v>154</v>
      </c>
      <c r="M18" s="38"/>
    </row>
    <row r="19" spans="1:13" ht="42" customHeight="1" x14ac:dyDescent="0.3">
      <c r="A19" s="17">
        <v>14</v>
      </c>
      <c r="B19" s="23" t="s">
        <v>100</v>
      </c>
      <c r="C19" s="23" t="s">
        <v>32</v>
      </c>
      <c r="D19" s="39">
        <v>23073696</v>
      </c>
      <c r="E19" s="22" t="s">
        <v>107</v>
      </c>
      <c r="F19" s="22" t="s">
        <v>108</v>
      </c>
      <c r="G19" s="22" t="s">
        <v>109</v>
      </c>
      <c r="H19" s="22" t="s">
        <v>110</v>
      </c>
      <c r="I19" s="40" t="s">
        <v>111</v>
      </c>
      <c r="J19" s="21"/>
      <c r="K19" s="41"/>
      <c r="L19" s="40" t="s">
        <v>155</v>
      </c>
      <c r="M19" s="42"/>
    </row>
    <row r="20" spans="1:13" ht="42" customHeight="1" x14ac:dyDescent="0.3">
      <c r="A20" s="10">
        <v>15</v>
      </c>
      <c r="B20" s="16" t="s">
        <v>100</v>
      </c>
      <c r="C20" s="16" t="s">
        <v>32</v>
      </c>
      <c r="D20" s="35">
        <v>23073696</v>
      </c>
      <c r="E20" s="15" t="s">
        <v>107</v>
      </c>
      <c r="F20" s="15" t="s">
        <v>108</v>
      </c>
      <c r="G20" s="15" t="s">
        <v>109</v>
      </c>
      <c r="H20" s="15" t="s">
        <v>110</v>
      </c>
      <c r="I20" s="36" t="s">
        <v>111</v>
      </c>
      <c r="J20" s="14"/>
      <c r="K20" s="37"/>
      <c r="L20" s="36" t="s">
        <v>156</v>
      </c>
      <c r="M20" s="38"/>
    </row>
    <row r="21" spans="1:13" ht="42" customHeight="1" x14ac:dyDescent="0.3">
      <c r="A21" s="17">
        <v>16</v>
      </c>
      <c r="B21" s="23" t="s">
        <v>56</v>
      </c>
      <c r="C21" s="23" t="s">
        <v>32</v>
      </c>
      <c r="D21" s="39">
        <v>135268244</v>
      </c>
      <c r="E21" s="22" t="s">
        <v>83</v>
      </c>
      <c r="F21" s="22" t="s">
        <v>84</v>
      </c>
      <c r="G21" s="22" t="s">
        <v>85</v>
      </c>
      <c r="H21" s="22" t="s">
        <v>86</v>
      </c>
      <c r="I21" s="40" t="s">
        <v>87</v>
      </c>
      <c r="J21" s="21"/>
      <c r="K21" s="41"/>
      <c r="L21" s="40" t="s">
        <v>149</v>
      </c>
      <c r="M21" s="42"/>
    </row>
    <row r="22" spans="1:13" ht="42" customHeight="1" x14ac:dyDescent="0.3">
      <c r="A22" s="10">
        <v>17</v>
      </c>
      <c r="B22" s="16" t="s">
        <v>113</v>
      </c>
      <c r="C22" s="16" t="s">
        <v>32</v>
      </c>
      <c r="D22" s="35">
        <v>135241002</v>
      </c>
      <c r="E22" s="15" t="s">
        <v>130</v>
      </c>
      <c r="F22" s="15" t="s">
        <v>131</v>
      </c>
      <c r="G22" s="15" t="s">
        <v>118</v>
      </c>
      <c r="H22" s="15" t="s">
        <v>119</v>
      </c>
      <c r="I22" s="36" t="s">
        <v>132</v>
      </c>
      <c r="J22" s="14"/>
      <c r="K22" s="37"/>
      <c r="L22" s="36" t="s">
        <v>157</v>
      </c>
      <c r="M22" s="38"/>
    </row>
    <row r="23" spans="1:13" ht="42" customHeight="1" x14ac:dyDescent="0.3">
      <c r="A23" s="17">
        <v>18</v>
      </c>
      <c r="B23" s="23" t="s">
        <v>134</v>
      </c>
      <c r="C23" s="23" t="s">
        <v>32</v>
      </c>
      <c r="D23" s="39">
        <v>135253720</v>
      </c>
      <c r="E23" s="22" t="s">
        <v>130</v>
      </c>
      <c r="F23" s="22" t="s">
        <v>140</v>
      </c>
      <c r="G23" s="22" t="s">
        <v>141</v>
      </c>
      <c r="H23" s="22" t="s">
        <v>142</v>
      </c>
      <c r="I23" s="40" t="s">
        <v>143</v>
      </c>
      <c r="J23" s="21"/>
      <c r="K23" s="41"/>
      <c r="L23" s="40" t="s">
        <v>158</v>
      </c>
      <c r="M23" s="42"/>
    </row>
    <row r="24" spans="1:13" ht="42" customHeight="1" x14ac:dyDescent="0.3">
      <c r="A24" s="10">
        <v>19</v>
      </c>
      <c r="B24" s="16" t="s">
        <v>56</v>
      </c>
      <c r="C24" s="16" t="s">
        <v>32</v>
      </c>
      <c r="D24" s="35">
        <v>296018480</v>
      </c>
      <c r="E24" s="15" t="s">
        <v>89</v>
      </c>
      <c r="F24" s="15" t="s">
        <v>90</v>
      </c>
      <c r="G24" s="15" t="s">
        <v>91</v>
      </c>
      <c r="H24" s="15" t="s">
        <v>92</v>
      </c>
      <c r="I24" s="36" t="s">
        <v>93</v>
      </c>
      <c r="J24" s="14"/>
      <c r="K24" s="37"/>
      <c r="L24" s="36" t="s">
        <v>159</v>
      </c>
      <c r="M24" s="38"/>
    </row>
  </sheetData>
  <autoFilter ref="A5:M24" xr:uid="{00000000-0009-0000-0000-00000B000000}"/>
  <mergeCells count="3">
    <mergeCell ref="A8:C8"/>
    <mergeCell ref="A3:D3"/>
    <mergeCell ref="A2:D2"/>
  </mergeCells>
  <dataValidations count="1">
    <dataValidation type="list" allowBlank="1" sqref="J6:J105" xr:uid="{00000000-0002-0000-0B00-000000000000}">
      <formula1>"DA,NE"</formula1>
    </dataValidation>
  </dataValidations>
  <pageMargins left="0.70866141732283472" right="0.70866141732283472" top="0.74803149606299213" bottom="0.74803149606299213" header="0.31496062992125978" footer="0.31496062992125978"/>
  <pageSetup paperSize="9" scale="7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"/>
  <sheetViews>
    <sheetView showGridLines="0" topLeftCell="B1" zoomScale="85" zoomScaleNormal="85" workbookViewId="0">
      <pane ySplit="5" topLeftCell="A6" activePane="bottomLeft" state="frozen"/>
      <selection sqref="A1:D1"/>
      <selection pane="bottomLeft" activeCell="D14" sqref="D14"/>
    </sheetView>
  </sheetViews>
  <sheetFormatPr defaultColWidth="24" defaultRowHeight="14.4" x14ac:dyDescent="0.3"/>
  <cols>
    <col min="1" max="1" width="8" style="4" bestFit="1" customWidth="1"/>
    <col min="2" max="2" width="22" style="4" customWidth="1"/>
    <col min="3" max="3" width="18" customWidth="1"/>
    <col min="4" max="4" width="14" style="4" bestFit="1" customWidth="1"/>
    <col min="5" max="5" width="18" style="4" customWidth="1"/>
    <col min="6" max="6" width="22" style="4" bestFit="1" customWidth="1"/>
    <col min="7" max="7" width="55" style="4" bestFit="1" customWidth="1"/>
    <col min="8" max="8" width="14" style="4" customWidth="1"/>
    <col min="9" max="9" width="33.88671875" style="4" customWidth="1"/>
    <col min="10" max="10" width="28" style="4" customWidth="1"/>
    <col min="11" max="11" width="24" style="4" customWidth="1"/>
    <col min="12" max="16384" width="24" style="4"/>
  </cols>
  <sheetData>
    <row r="1" spans="1:11" ht="18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8" x14ac:dyDescent="0.3">
      <c r="A2" s="58" t="s">
        <v>16</v>
      </c>
      <c r="B2" s="59"/>
      <c r="C2" s="57"/>
      <c r="D2" s="59"/>
      <c r="E2" s="43"/>
      <c r="F2" s="43"/>
      <c r="G2" s="43"/>
      <c r="H2" s="43"/>
      <c r="I2" s="43"/>
      <c r="J2" s="43"/>
      <c r="K2" s="43"/>
    </row>
    <row r="3" spans="1:11" ht="18" x14ac:dyDescent="0.3">
      <c r="A3" s="58" t="s">
        <v>17</v>
      </c>
      <c r="B3" s="59"/>
      <c r="C3" s="57"/>
      <c r="D3" s="59"/>
      <c r="E3" s="43"/>
      <c r="F3" s="43"/>
      <c r="G3" s="43"/>
      <c r="H3" s="43"/>
      <c r="I3" s="43"/>
      <c r="J3" s="43"/>
      <c r="K3" s="43"/>
    </row>
    <row r="4" spans="1:11" x14ac:dyDescent="0.3">
      <c r="I4" s="7"/>
    </row>
    <row r="5" spans="1:11" ht="30" customHeight="1" x14ac:dyDescent="0.3">
      <c r="A5" s="9" t="s">
        <v>18</v>
      </c>
      <c r="B5" s="9" t="s">
        <v>1</v>
      </c>
      <c r="C5" s="9" t="s">
        <v>19</v>
      </c>
      <c r="D5" s="9" t="s">
        <v>20</v>
      </c>
      <c r="E5" s="9" t="s">
        <v>23</v>
      </c>
      <c r="F5" s="9" t="s">
        <v>24</v>
      </c>
      <c r="G5" s="9" t="s">
        <v>25</v>
      </c>
      <c r="H5" s="9" t="s">
        <v>26</v>
      </c>
      <c r="I5" s="9" t="s">
        <v>27</v>
      </c>
      <c r="J5" s="9" t="s">
        <v>28</v>
      </c>
      <c r="K5" s="9" t="s">
        <v>29</v>
      </c>
    </row>
    <row r="6" spans="1:11" ht="42" customHeight="1" x14ac:dyDescent="0.3">
      <c r="A6" s="10" t="s">
        <v>30</v>
      </c>
      <c r="B6" s="11" t="s">
        <v>31</v>
      </c>
      <c r="C6" s="11" t="s">
        <v>32</v>
      </c>
      <c r="D6" s="12">
        <v>135246131</v>
      </c>
      <c r="E6" s="13" t="s">
        <v>33</v>
      </c>
      <c r="F6" s="13" t="s">
        <v>34</v>
      </c>
      <c r="G6" s="11" t="s">
        <v>35</v>
      </c>
      <c r="H6" s="14" t="s">
        <v>161</v>
      </c>
      <c r="I6" s="15" t="s">
        <v>163</v>
      </c>
      <c r="J6" s="16"/>
      <c r="K6" s="16" t="s">
        <v>178</v>
      </c>
    </row>
    <row r="7" spans="1:11" ht="72" x14ac:dyDescent="0.3">
      <c r="A7" s="17" t="s">
        <v>36</v>
      </c>
      <c r="B7" s="18" t="s">
        <v>31</v>
      </c>
      <c r="C7" s="18" t="s">
        <v>32</v>
      </c>
      <c r="D7" s="19">
        <v>135264518</v>
      </c>
      <c r="E7" s="20" t="s">
        <v>37</v>
      </c>
      <c r="F7" s="20" t="s">
        <v>38</v>
      </c>
      <c r="G7" s="18" t="s">
        <v>39</v>
      </c>
      <c r="H7" s="21" t="s">
        <v>161</v>
      </c>
      <c r="I7" s="22" t="s">
        <v>165</v>
      </c>
      <c r="J7" s="23"/>
      <c r="K7" s="23" t="s">
        <v>178</v>
      </c>
    </row>
    <row r="8" spans="1:11" ht="42" customHeight="1" x14ac:dyDescent="0.3">
      <c r="A8" s="10" t="s">
        <v>40</v>
      </c>
      <c r="B8" s="11" t="s">
        <v>31</v>
      </c>
      <c r="C8" s="11" t="s">
        <v>32</v>
      </c>
      <c r="D8" s="12">
        <v>195037989</v>
      </c>
      <c r="E8" s="13" t="s">
        <v>41</v>
      </c>
      <c r="F8" s="13" t="s">
        <v>42</v>
      </c>
      <c r="G8" s="11" t="s">
        <v>43</v>
      </c>
      <c r="H8" s="14" t="s">
        <v>161</v>
      </c>
      <c r="I8" s="15" t="s">
        <v>163</v>
      </c>
      <c r="J8" s="16"/>
      <c r="K8" s="16" t="s">
        <v>178</v>
      </c>
    </row>
    <row r="9" spans="1:11" ht="42" customHeight="1" x14ac:dyDescent="0.3">
      <c r="A9" s="17" t="s">
        <v>44</v>
      </c>
      <c r="B9" s="18" t="s">
        <v>31</v>
      </c>
      <c r="C9" s="18" t="s">
        <v>32</v>
      </c>
      <c r="D9" s="19">
        <v>135255912</v>
      </c>
      <c r="E9" s="20" t="s">
        <v>46</v>
      </c>
      <c r="F9" s="20" t="s">
        <v>47</v>
      </c>
      <c r="G9" s="18" t="s">
        <v>168</v>
      </c>
      <c r="H9" s="21" t="s">
        <v>161</v>
      </c>
      <c r="I9" s="41" t="s">
        <v>167</v>
      </c>
      <c r="J9" s="23"/>
      <c r="K9" s="23" t="s">
        <v>178</v>
      </c>
    </row>
    <row r="10" spans="1:11" ht="72" x14ac:dyDescent="0.3">
      <c r="A10" s="10" t="s">
        <v>48</v>
      </c>
      <c r="B10" s="11" t="s">
        <v>31</v>
      </c>
      <c r="C10" s="11" t="s">
        <v>32</v>
      </c>
      <c r="D10" s="12">
        <v>135254915</v>
      </c>
      <c r="E10" s="13" t="s">
        <v>49</v>
      </c>
      <c r="F10" s="13" t="s">
        <v>50</v>
      </c>
      <c r="G10" s="11" t="s">
        <v>51</v>
      </c>
      <c r="H10" s="14" t="s">
        <v>160</v>
      </c>
      <c r="I10" s="15" t="s">
        <v>169</v>
      </c>
      <c r="J10" s="16"/>
      <c r="K10" s="16" t="s">
        <v>178</v>
      </c>
    </row>
    <row r="11" spans="1:11" ht="42" customHeight="1" x14ac:dyDescent="0.3">
      <c r="A11" s="17" t="s">
        <v>52</v>
      </c>
      <c r="B11" s="18" t="s">
        <v>31</v>
      </c>
      <c r="C11" s="18" t="s">
        <v>32</v>
      </c>
      <c r="D11" s="19">
        <v>135249908</v>
      </c>
      <c r="E11" s="20" t="s">
        <v>41</v>
      </c>
      <c r="F11" s="20" t="s">
        <v>42</v>
      </c>
      <c r="G11" s="18" t="s">
        <v>54</v>
      </c>
      <c r="H11" s="21" t="s">
        <v>161</v>
      </c>
      <c r="I11" s="22" t="s">
        <v>163</v>
      </c>
      <c r="J11" s="23"/>
      <c r="K11" s="23" t="s">
        <v>178</v>
      </c>
    </row>
    <row r="12" spans="1:11" ht="28.8" x14ac:dyDescent="0.3">
      <c r="A12" s="10">
        <v>7</v>
      </c>
      <c r="B12" s="51" t="s">
        <v>31</v>
      </c>
      <c r="C12" s="51" t="s">
        <v>32</v>
      </c>
      <c r="D12" s="52">
        <v>135253580</v>
      </c>
      <c r="E12" s="53" t="s">
        <v>49</v>
      </c>
      <c r="F12" s="53" t="s">
        <v>50</v>
      </c>
      <c r="G12" s="51" t="s">
        <v>166</v>
      </c>
      <c r="H12" s="15" t="s">
        <v>160</v>
      </c>
      <c r="I12" s="15" t="s">
        <v>163</v>
      </c>
      <c r="J12" s="15"/>
      <c r="K12" s="16" t="s">
        <v>178</v>
      </c>
    </row>
    <row r="14" spans="1:11" ht="43.2" customHeight="1" x14ac:dyDescent="0.3"/>
    <row r="15" spans="1:11" ht="28.8" customHeight="1" x14ac:dyDescent="0.3"/>
    <row r="18" ht="43.2" customHeight="1" x14ac:dyDescent="0.3"/>
  </sheetData>
  <autoFilter ref="A5:K11" xr:uid="{00000000-0009-0000-0000-000001000000}">
    <sortState xmlns:xlrd2="http://schemas.microsoft.com/office/spreadsheetml/2017/richdata2" ref="A6:J18">
      <sortCondition ref="A5:A6"/>
    </sortState>
  </autoFilter>
  <mergeCells count="2">
    <mergeCell ref="A3:D3"/>
    <mergeCell ref="A2:D2"/>
  </mergeCells>
  <dataValidations disablePrompts="1" count="1">
    <dataValidation type="list" allowBlank="1" sqref="H6:H105" xr:uid="{00000000-0002-0000-0100-000000000000}">
      <formula1>"DA,NE"</formula1>
    </dataValidation>
  </dataValidations>
  <pageMargins left="0.7" right="0.7" top="0.75" bottom="0.75" header="0.3" footer="0.3"/>
  <pageSetup paperSize="9" scale="43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"/>
  <sheetViews>
    <sheetView showGridLines="0" zoomScaleNormal="100" workbookViewId="0">
      <pane ySplit="5" topLeftCell="A6" activePane="bottomLeft" state="frozen"/>
      <selection pane="bottomLeft" activeCell="B9" sqref="B9"/>
    </sheetView>
  </sheetViews>
  <sheetFormatPr defaultColWidth="24" defaultRowHeight="14.4" x14ac:dyDescent="0.3"/>
  <cols>
    <col min="1" max="1" width="8" style="4" customWidth="1"/>
    <col min="2" max="2" width="22" style="4" customWidth="1"/>
    <col min="3" max="3" width="18" style="4" bestFit="1" customWidth="1"/>
    <col min="4" max="4" width="14" style="4" bestFit="1" customWidth="1"/>
    <col min="5" max="5" width="18" style="4" customWidth="1"/>
    <col min="6" max="6" width="22" style="4" customWidth="1"/>
    <col min="7" max="7" width="55" style="4" bestFit="1" customWidth="1"/>
    <col min="8" max="8" width="14" style="4" customWidth="1"/>
    <col min="9" max="9" width="18" style="4" customWidth="1"/>
    <col min="10" max="10" width="28" style="4" customWidth="1"/>
    <col min="11" max="11" width="24" style="4" customWidth="1"/>
    <col min="12" max="16384" width="24" style="4"/>
  </cols>
  <sheetData>
    <row r="1" spans="1:11" ht="18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8" x14ac:dyDescent="0.3">
      <c r="A2" s="60" t="s">
        <v>16</v>
      </c>
      <c r="B2" s="59"/>
      <c r="C2" s="59"/>
      <c r="D2" s="59"/>
      <c r="E2" s="43"/>
      <c r="F2" s="43"/>
      <c r="G2" s="43"/>
      <c r="H2" s="43"/>
      <c r="I2" s="43"/>
      <c r="J2" s="43"/>
      <c r="K2" s="43"/>
    </row>
    <row r="3" spans="1:11" ht="18" x14ac:dyDescent="0.3">
      <c r="A3" s="60" t="s">
        <v>55</v>
      </c>
      <c r="B3" s="59"/>
      <c r="C3" s="59"/>
      <c r="D3" s="59"/>
      <c r="E3" s="43"/>
      <c r="F3" s="43"/>
      <c r="G3" s="43"/>
      <c r="H3" s="43"/>
      <c r="I3" s="43"/>
      <c r="J3" s="43"/>
      <c r="K3" s="43"/>
    </row>
    <row r="4" spans="1:11" x14ac:dyDescent="0.3">
      <c r="A4" s="6"/>
    </row>
    <row r="5" spans="1:11" ht="30" customHeight="1" x14ac:dyDescent="0.3">
      <c r="A5" s="9" t="s">
        <v>18</v>
      </c>
      <c r="B5" s="9" t="s">
        <v>1</v>
      </c>
      <c r="C5" s="9" t="s">
        <v>19</v>
      </c>
      <c r="D5" s="9" t="s">
        <v>20</v>
      </c>
      <c r="E5" s="9" t="s">
        <v>23</v>
      </c>
      <c r="F5" s="9" t="s">
        <v>24</v>
      </c>
      <c r="G5" s="9" t="s">
        <v>25</v>
      </c>
      <c r="H5" s="9" t="s">
        <v>26</v>
      </c>
      <c r="I5" s="9" t="s">
        <v>27</v>
      </c>
      <c r="J5" s="9" t="s">
        <v>28</v>
      </c>
      <c r="K5" s="9" t="s">
        <v>29</v>
      </c>
    </row>
    <row r="6" spans="1:11" ht="42" customHeight="1" x14ac:dyDescent="0.3">
      <c r="A6" s="10" t="s">
        <v>30</v>
      </c>
      <c r="B6" s="11" t="s">
        <v>56</v>
      </c>
      <c r="C6" s="11" t="s">
        <v>32</v>
      </c>
      <c r="D6" s="12">
        <v>135250318</v>
      </c>
      <c r="E6" s="13" t="s">
        <v>59</v>
      </c>
      <c r="F6" s="13" t="s">
        <v>60</v>
      </c>
      <c r="G6" s="11" t="s">
        <v>61</v>
      </c>
      <c r="H6" s="14" t="s">
        <v>160</v>
      </c>
      <c r="I6" s="15" t="s">
        <v>163</v>
      </c>
      <c r="J6" s="16"/>
      <c r="K6" s="16"/>
    </row>
    <row r="7" spans="1:11" ht="42" customHeight="1" x14ac:dyDescent="0.3">
      <c r="A7" s="17" t="s">
        <v>36</v>
      </c>
      <c r="B7" s="18" t="s">
        <v>56</v>
      </c>
      <c r="C7" s="18" t="s">
        <v>32</v>
      </c>
      <c r="D7" s="19">
        <v>135257228</v>
      </c>
      <c r="E7" s="20" t="s">
        <v>64</v>
      </c>
      <c r="F7" s="20" t="s">
        <v>65</v>
      </c>
      <c r="G7" s="18" t="s">
        <v>66</v>
      </c>
      <c r="H7" s="21" t="s">
        <v>160</v>
      </c>
      <c r="I7" s="50" t="s">
        <v>163</v>
      </c>
      <c r="J7" s="23"/>
      <c r="K7" s="23" t="s">
        <v>178</v>
      </c>
    </row>
    <row r="8" spans="1:11" ht="42" customHeight="1" x14ac:dyDescent="0.3">
      <c r="A8" s="10" t="s">
        <v>40</v>
      </c>
      <c r="B8" s="11" t="s">
        <v>56</v>
      </c>
      <c r="C8" s="11" t="s">
        <v>32</v>
      </c>
      <c r="D8" s="12">
        <v>135241476</v>
      </c>
      <c r="E8" s="13" t="s">
        <v>68</v>
      </c>
      <c r="F8" s="13" t="s">
        <v>69</v>
      </c>
      <c r="G8" s="11" t="s">
        <v>70</v>
      </c>
      <c r="H8" s="14" t="s">
        <v>160</v>
      </c>
      <c r="I8" s="15" t="s">
        <v>163</v>
      </c>
      <c r="J8" s="16"/>
      <c r="K8" s="16" t="s">
        <v>178</v>
      </c>
    </row>
    <row r="9" spans="1:11" ht="42" customHeight="1" x14ac:dyDescent="0.3">
      <c r="A9" s="17" t="s">
        <v>44</v>
      </c>
      <c r="B9" s="18" t="s">
        <v>56</v>
      </c>
      <c r="C9" s="18" t="s">
        <v>32</v>
      </c>
      <c r="D9" s="19">
        <v>135261201</v>
      </c>
      <c r="E9" s="20" t="s">
        <v>33</v>
      </c>
      <c r="F9" s="20" t="s">
        <v>71</v>
      </c>
      <c r="G9" s="18" t="s">
        <v>72</v>
      </c>
      <c r="H9" s="21" t="s">
        <v>161</v>
      </c>
      <c r="I9" s="50" t="s">
        <v>163</v>
      </c>
      <c r="J9" s="23"/>
      <c r="K9" s="23" t="s">
        <v>178</v>
      </c>
    </row>
    <row r="10" spans="1:11" ht="42" customHeight="1" x14ac:dyDescent="0.3">
      <c r="A10" s="10" t="s">
        <v>48</v>
      </c>
      <c r="B10" s="11" t="s">
        <v>56</v>
      </c>
      <c r="C10" s="11" t="s">
        <v>32</v>
      </c>
      <c r="D10" s="12">
        <v>135257691</v>
      </c>
      <c r="E10" s="13" t="s">
        <v>45</v>
      </c>
      <c r="F10" s="13" t="s">
        <v>74</v>
      </c>
      <c r="G10" s="11" t="s">
        <v>75</v>
      </c>
      <c r="H10" s="14" t="s">
        <v>161</v>
      </c>
      <c r="I10" s="15" t="s">
        <v>163</v>
      </c>
      <c r="J10" s="16"/>
      <c r="K10" s="16" t="s">
        <v>178</v>
      </c>
    </row>
    <row r="11" spans="1:11" ht="42" customHeight="1" x14ac:dyDescent="0.3">
      <c r="A11" s="17" t="s">
        <v>52</v>
      </c>
      <c r="B11" s="18" t="s">
        <v>56</v>
      </c>
      <c r="C11" s="18" t="s">
        <v>32</v>
      </c>
      <c r="D11" s="19">
        <v>135263115</v>
      </c>
      <c r="E11" s="20" t="s">
        <v>73</v>
      </c>
      <c r="F11" s="20" t="s">
        <v>76</v>
      </c>
      <c r="G11" s="18" t="s">
        <v>77</v>
      </c>
      <c r="H11" s="21" t="s">
        <v>161</v>
      </c>
      <c r="I11" s="50" t="s">
        <v>163</v>
      </c>
      <c r="J11" s="23"/>
      <c r="K11" s="23" t="s">
        <v>178</v>
      </c>
    </row>
    <row r="12" spans="1:11" ht="42" customHeight="1" x14ac:dyDescent="0.3">
      <c r="A12" s="10" t="s">
        <v>78</v>
      </c>
      <c r="B12" s="11" t="s">
        <v>56</v>
      </c>
      <c r="C12" s="11" t="s">
        <v>32</v>
      </c>
      <c r="D12" s="12">
        <v>135260956</v>
      </c>
      <c r="E12" s="13" t="s">
        <v>79</v>
      </c>
      <c r="F12" s="13" t="s">
        <v>80</v>
      </c>
      <c r="G12" s="11" t="s">
        <v>81</v>
      </c>
      <c r="H12" s="14" t="s">
        <v>161</v>
      </c>
      <c r="I12" s="15" t="s">
        <v>163</v>
      </c>
      <c r="J12" s="16"/>
      <c r="K12" s="16" t="s">
        <v>178</v>
      </c>
    </row>
    <row r="13" spans="1:11" ht="42" customHeight="1" x14ac:dyDescent="0.3">
      <c r="A13" s="17" t="s">
        <v>82</v>
      </c>
      <c r="B13" s="18" t="s">
        <v>56</v>
      </c>
      <c r="C13" s="18" t="s">
        <v>32</v>
      </c>
      <c r="D13" s="19">
        <v>135268244</v>
      </c>
      <c r="E13" s="20" t="s">
        <v>85</v>
      </c>
      <c r="F13" s="20" t="s">
        <v>86</v>
      </c>
      <c r="G13" s="18" t="s">
        <v>87</v>
      </c>
      <c r="H13" s="21" t="s">
        <v>160</v>
      </c>
      <c r="I13" s="50" t="s">
        <v>163</v>
      </c>
      <c r="J13" s="23"/>
      <c r="K13" s="23" t="s">
        <v>178</v>
      </c>
    </row>
    <row r="14" spans="1:11" ht="42" customHeight="1" x14ac:dyDescent="0.3">
      <c r="A14" s="10" t="s">
        <v>88</v>
      </c>
      <c r="B14" s="11" t="s">
        <v>56</v>
      </c>
      <c r="C14" s="11" t="s">
        <v>32</v>
      </c>
      <c r="D14" s="12">
        <v>296018480</v>
      </c>
      <c r="E14" s="13" t="s">
        <v>91</v>
      </c>
      <c r="F14" s="13" t="s">
        <v>92</v>
      </c>
      <c r="G14" s="11" t="s">
        <v>93</v>
      </c>
      <c r="H14" s="14" t="s">
        <v>160</v>
      </c>
      <c r="I14" s="15" t="s">
        <v>163</v>
      </c>
      <c r="J14" s="16"/>
      <c r="K14" s="16" t="s">
        <v>178</v>
      </c>
    </row>
    <row r="20" ht="28.8" customHeight="1" x14ac:dyDescent="0.3"/>
    <row r="23" ht="28.8" customHeight="1" x14ac:dyDescent="0.3"/>
  </sheetData>
  <autoFilter ref="A5:K14" xr:uid="{00000000-0009-0000-0000-000002000000}">
    <sortState xmlns:xlrd2="http://schemas.microsoft.com/office/spreadsheetml/2017/richdata2" ref="A6:J22">
      <sortCondition ref="A5:A17"/>
    </sortState>
  </autoFilter>
  <mergeCells count="2">
    <mergeCell ref="A2:D2"/>
    <mergeCell ref="A3:D3"/>
  </mergeCells>
  <dataValidations count="1">
    <dataValidation type="list" allowBlank="1" sqref="H6:H105" xr:uid="{00000000-0002-0000-0200-000000000000}">
      <formula1>"DA,NE"</formula1>
    </dataValidation>
  </dataValidations>
  <pageMargins left="0.70866141732283472" right="0.70866141732283472" top="0.74803149606299213" bottom="0.74803149606299213" header="0.31496062992125978" footer="0.31496062992125978"/>
  <pageSetup paperSize="9" scale="53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"/>
  <sheetViews>
    <sheetView showGridLines="0" zoomScaleNormal="100" workbookViewId="0">
      <pane ySplit="5" topLeftCell="A6" activePane="bottomLeft" state="frozen"/>
      <selection pane="bottomLeft" activeCell="F12" sqref="F12"/>
    </sheetView>
  </sheetViews>
  <sheetFormatPr defaultColWidth="24" defaultRowHeight="14.4" x14ac:dyDescent="0.3"/>
  <cols>
    <col min="1" max="1" width="8" style="4" bestFit="1" customWidth="1"/>
    <col min="2" max="2" width="22" style="4" bestFit="1" customWidth="1"/>
    <col min="3" max="3" width="18" style="4" bestFit="1" customWidth="1"/>
    <col min="4" max="4" width="14" style="5" bestFit="1" customWidth="1"/>
    <col min="5" max="5" width="18" style="4" bestFit="1" customWidth="1"/>
    <col min="6" max="6" width="22" customWidth="1"/>
    <col min="7" max="7" width="55" style="4" bestFit="1" customWidth="1"/>
    <col min="8" max="8" width="14" style="4" bestFit="1" customWidth="1"/>
    <col min="9" max="9" width="18" style="4" bestFit="1" customWidth="1"/>
    <col min="10" max="10" width="28" style="4" bestFit="1" customWidth="1"/>
    <col min="11" max="11" width="24" style="4" customWidth="1"/>
    <col min="12" max="16384" width="24" style="4"/>
  </cols>
  <sheetData>
    <row r="1" spans="1:11" ht="18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8" x14ac:dyDescent="0.3">
      <c r="A2" s="60" t="s">
        <v>16</v>
      </c>
      <c r="B2" s="59"/>
      <c r="C2" s="43"/>
      <c r="D2" s="43"/>
      <c r="E2" s="43"/>
      <c r="F2" s="43"/>
      <c r="G2" s="43"/>
      <c r="H2" s="43"/>
      <c r="I2" s="43"/>
      <c r="J2" s="43"/>
      <c r="K2" s="43"/>
    </row>
    <row r="3" spans="1:11" ht="18" x14ac:dyDescent="0.3">
      <c r="A3" s="60" t="s">
        <v>94</v>
      </c>
      <c r="B3" s="59"/>
      <c r="C3" s="59"/>
      <c r="D3" s="61"/>
      <c r="E3" s="43"/>
      <c r="F3" s="43"/>
      <c r="G3" s="43"/>
      <c r="H3" s="43"/>
      <c r="I3" s="43"/>
      <c r="J3" s="43"/>
      <c r="K3" s="43"/>
    </row>
    <row r="5" spans="1:11" ht="30" customHeight="1" x14ac:dyDescent="0.3">
      <c r="A5" s="9" t="s">
        <v>18</v>
      </c>
      <c r="B5" s="9" t="s">
        <v>1</v>
      </c>
      <c r="C5" s="9" t="s">
        <v>19</v>
      </c>
      <c r="D5" s="9" t="s">
        <v>20</v>
      </c>
      <c r="E5" s="9" t="s">
        <v>23</v>
      </c>
      <c r="F5" s="9" t="s">
        <v>24</v>
      </c>
      <c r="G5" s="9" t="s">
        <v>25</v>
      </c>
      <c r="H5" s="9" t="s">
        <v>26</v>
      </c>
      <c r="I5" s="9" t="s">
        <v>27</v>
      </c>
      <c r="J5" s="9" t="s">
        <v>28</v>
      </c>
      <c r="K5" s="9" t="s">
        <v>29</v>
      </c>
    </row>
    <row r="6" spans="1:11" ht="42" customHeight="1" x14ac:dyDescent="0.3">
      <c r="A6" s="10" t="s">
        <v>30</v>
      </c>
      <c r="B6" s="11" t="s">
        <v>95</v>
      </c>
      <c r="C6" s="11" t="s">
        <v>32</v>
      </c>
      <c r="D6" s="12">
        <v>2405131847</v>
      </c>
      <c r="E6" s="13" t="s">
        <v>68</v>
      </c>
      <c r="F6" s="13" t="s">
        <v>69</v>
      </c>
      <c r="G6" s="11" t="s">
        <v>98</v>
      </c>
      <c r="H6" s="14" t="s">
        <v>160</v>
      </c>
      <c r="I6" s="15" t="s">
        <v>163</v>
      </c>
      <c r="J6" s="16"/>
      <c r="K6" s="16" t="s">
        <v>178</v>
      </c>
    </row>
    <row r="8" spans="1:11" ht="28.8" customHeight="1" x14ac:dyDescent="0.3"/>
    <row r="12" spans="1:11" ht="28.8" customHeight="1" x14ac:dyDescent="0.3"/>
  </sheetData>
  <autoFilter ref="A5:K6" xr:uid="{00000000-0009-0000-0000-000003000000}">
    <sortState xmlns:xlrd2="http://schemas.microsoft.com/office/spreadsheetml/2017/richdata2" ref="A6:J14">
      <sortCondition ref="A5:A6"/>
    </sortState>
  </autoFilter>
  <mergeCells count="2">
    <mergeCell ref="A2:B2"/>
    <mergeCell ref="A3:D3"/>
  </mergeCells>
  <dataValidations count="1">
    <dataValidation type="list" allowBlank="1" sqref="H6:H105" xr:uid="{00000000-0002-0000-0300-000000000000}">
      <formula1>"DA,NE"</formula1>
    </dataValidation>
  </dataValidations>
  <pageMargins left="0.70866141732283472" right="0.70866141732283472" top="0.74803149606299213" bottom="0.74803149606299213" header="0.31496062992125978" footer="0.31496062992125978"/>
  <pageSetup paperSize="9" scale="6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"/>
  <sheetViews>
    <sheetView showGridLines="0" zoomScale="85" zoomScaleNormal="85" workbookViewId="0">
      <pane ySplit="5" topLeftCell="A6" activePane="bottomLeft" state="frozen"/>
      <selection pane="bottomLeft" activeCell="F15" sqref="F15"/>
    </sheetView>
  </sheetViews>
  <sheetFormatPr defaultColWidth="24" defaultRowHeight="14.4" x14ac:dyDescent="0.3"/>
  <cols>
    <col min="1" max="1" width="8" style="4" customWidth="1"/>
    <col min="2" max="2" width="22" style="4" bestFit="1" customWidth="1"/>
    <col min="3" max="3" width="18" style="4" bestFit="1" customWidth="1"/>
    <col min="4" max="4" width="14" style="4" bestFit="1" customWidth="1"/>
    <col min="5" max="5" width="18" style="4" customWidth="1"/>
    <col min="6" max="6" width="22" style="4" customWidth="1"/>
    <col min="7" max="7" width="55" style="4" bestFit="1" customWidth="1"/>
    <col min="8" max="8" width="14" style="8" customWidth="1"/>
    <col min="9" max="9" width="24.5546875" style="4" bestFit="1" customWidth="1"/>
    <col min="10" max="10" width="50.109375" style="4" customWidth="1"/>
    <col min="11" max="11" width="24" style="4" customWidth="1"/>
    <col min="12" max="16384" width="24" style="4"/>
  </cols>
  <sheetData>
    <row r="1" spans="1:11" ht="18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8" x14ac:dyDescent="0.3">
      <c r="A2" s="60" t="s">
        <v>16</v>
      </c>
      <c r="B2" s="59"/>
      <c r="C2" s="59"/>
      <c r="D2" s="59"/>
      <c r="E2" s="43"/>
      <c r="F2" s="43"/>
      <c r="G2" s="43"/>
      <c r="H2" s="43"/>
      <c r="I2" s="43"/>
      <c r="J2" s="43"/>
      <c r="K2" s="43"/>
    </row>
    <row r="3" spans="1:11" ht="18" x14ac:dyDescent="0.3">
      <c r="A3" s="60" t="s">
        <v>99</v>
      </c>
      <c r="B3" s="59"/>
      <c r="C3" s="59"/>
      <c r="D3" s="59"/>
      <c r="E3" s="43"/>
      <c r="F3" s="43"/>
      <c r="G3" s="43"/>
      <c r="H3" s="43"/>
      <c r="I3" s="43"/>
      <c r="J3" s="43"/>
      <c r="K3" s="43"/>
    </row>
    <row r="5" spans="1:11" ht="30" customHeight="1" x14ac:dyDescent="0.3">
      <c r="A5" s="9" t="s">
        <v>18</v>
      </c>
      <c r="B5" s="9" t="s">
        <v>1</v>
      </c>
      <c r="C5" s="9" t="s">
        <v>19</v>
      </c>
      <c r="D5" s="9" t="s">
        <v>20</v>
      </c>
      <c r="E5" s="9" t="s">
        <v>23</v>
      </c>
      <c r="F5" s="9" t="s">
        <v>24</v>
      </c>
      <c r="G5" s="9" t="s">
        <v>25</v>
      </c>
      <c r="H5" s="9" t="s">
        <v>26</v>
      </c>
      <c r="I5" s="9" t="s">
        <v>27</v>
      </c>
      <c r="J5" s="9" t="s">
        <v>28</v>
      </c>
      <c r="K5" s="9" t="s">
        <v>29</v>
      </c>
    </row>
    <row r="6" spans="1:11" ht="42" customHeight="1" x14ac:dyDescent="0.3">
      <c r="A6" s="10" t="s">
        <v>30</v>
      </c>
      <c r="B6" s="24" t="s">
        <v>100</v>
      </c>
      <c r="C6" s="24" t="s">
        <v>32</v>
      </c>
      <c r="D6" s="25">
        <v>135255751</v>
      </c>
      <c r="E6" s="26" t="s">
        <v>73</v>
      </c>
      <c r="F6" s="26" t="s">
        <v>103</v>
      </c>
      <c r="G6" s="24" t="s">
        <v>104</v>
      </c>
      <c r="H6" s="14" t="s">
        <v>160</v>
      </c>
      <c r="I6" s="27" t="s">
        <v>163</v>
      </c>
      <c r="J6" s="16"/>
      <c r="K6" s="28" t="s">
        <v>178</v>
      </c>
    </row>
    <row r="7" spans="1:11" ht="162.6" customHeight="1" x14ac:dyDescent="0.3">
      <c r="A7" s="17" t="s">
        <v>36</v>
      </c>
      <c r="B7" s="29" t="s">
        <v>100</v>
      </c>
      <c r="C7" s="29" t="s">
        <v>32</v>
      </c>
      <c r="D7" s="30">
        <v>135253304</v>
      </c>
      <c r="E7" s="31" t="s">
        <v>85</v>
      </c>
      <c r="F7" s="31" t="s">
        <v>105</v>
      </c>
      <c r="G7" s="29" t="s">
        <v>106</v>
      </c>
      <c r="H7" s="21" t="s">
        <v>161</v>
      </c>
      <c r="I7" s="49" t="s">
        <v>164</v>
      </c>
      <c r="J7" s="40" t="s">
        <v>162</v>
      </c>
      <c r="K7" s="32" t="s">
        <v>178</v>
      </c>
    </row>
    <row r="8" spans="1:11" ht="42" customHeight="1" x14ac:dyDescent="0.3">
      <c r="A8" s="10" t="s">
        <v>40</v>
      </c>
      <c r="B8" s="24" t="s">
        <v>100</v>
      </c>
      <c r="C8" s="24" t="s">
        <v>32</v>
      </c>
      <c r="D8" s="25">
        <v>23073696</v>
      </c>
      <c r="E8" s="26" t="s">
        <v>109</v>
      </c>
      <c r="F8" s="26" t="s">
        <v>110</v>
      </c>
      <c r="G8" s="24" t="s">
        <v>111</v>
      </c>
      <c r="H8" s="14" t="s">
        <v>160</v>
      </c>
      <c r="I8" s="27" t="s">
        <v>163</v>
      </c>
      <c r="J8" s="16"/>
      <c r="K8" s="28" t="s">
        <v>178</v>
      </c>
    </row>
  </sheetData>
  <autoFilter ref="A5:K8" xr:uid="{00000000-0009-0000-0000-000004000000}">
    <sortState xmlns:xlrd2="http://schemas.microsoft.com/office/spreadsheetml/2017/richdata2" ref="A6:J12">
      <sortCondition ref="A5"/>
    </sortState>
  </autoFilter>
  <mergeCells count="2">
    <mergeCell ref="A3:D3"/>
    <mergeCell ref="A2:D2"/>
  </mergeCells>
  <dataValidations count="1">
    <dataValidation type="list" allowBlank="1" sqref="H6:H105" xr:uid="{00000000-0002-0000-0400-000000000000}">
      <formula1>"DA,NE"</formula1>
    </dataValidation>
  </dataValidations>
  <pageMargins left="0.7" right="0.7" top="0.75" bottom="0.75" header="0.3" footer="0.3"/>
  <pageSetup paperSize="9" scale="38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M18"/>
  <sheetViews>
    <sheetView workbookViewId="0"/>
  </sheetViews>
  <sheetFormatPr defaultColWidth="24" defaultRowHeight="14.4" x14ac:dyDescent="0.3"/>
  <cols>
    <col min="1" max="1" width="8" style="4" bestFit="1" customWidth="1"/>
    <col min="2" max="2" width="22" style="4" customWidth="1"/>
    <col min="3" max="3" width="18" customWidth="1"/>
    <col min="4" max="4" width="14" style="4" bestFit="1" customWidth="1"/>
    <col min="5" max="5" width="18" style="4" bestFit="1" customWidth="1"/>
    <col min="6" max="6" width="22" style="4" bestFit="1" customWidth="1"/>
    <col min="7" max="7" width="18" style="4" customWidth="1"/>
    <col min="8" max="8" width="22" style="4" bestFit="1" customWidth="1"/>
    <col min="9" max="9" width="55" style="4" bestFit="1" customWidth="1"/>
    <col min="10" max="10" width="14" style="4" customWidth="1"/>
    <col min="11" max="11" width="18" style="4" bestFit="1" customWidth="1"/>
    <col min="12" max="12" width="28" style="4" customWidth="1"/>
    <col min="13" max="13" width="24" style="4" customWidth="1"/>
    <col min="14" max="16384" width="24" style="4"/>
  </cols>
  <sheetData>
    <row r="1" spans="1:13" ht="18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8" x14ac:dyDescent="0.3">
      <c r="A2" s="58" t="s">
        <v>16</v>
      </c>
      <c r="B2" s="59"/>
      <c r="C2" s="57"/>
      <c r="D2" s="59"/>
      <c r="E2" s="43"/>
      <c r="F2" s="43"/>
      <c r="G2" s="43"/>
      <c r="H2" s="43"/>
      <c r="I2" s="43"/>
      <c r="J2" s="43"/>
      <c r="K2" s="43"/>
      <c r="L2" s="43"/>
      <c r="M2" s="43"/>
    </row>
    <row r="3" spans="1:13" ht="18" x14ac:dyDescent="0.3">
      <c r="A3" s="58" t="s">
        <v>17</v>
      </c>
      <c r="B3" s="59"/>
      <c r="C3" s="57"/>
      <c r="D3" s="59"/>
      <c r="E3" s="43"/>
      <c r="F3" s="43"/>
      <c r="G3" s="43"/>
      <c r="H3" s="43"/>
      <c r="I3" s="43"/>
      <c r="J3" s="43"/>
      <c r="K3" s="43"/>
      <c r="L3" s="43"/>
      <c r="M3" s="43"/>
    </row>
    <row r="4" spans="1:13" x14ac:dyDescent="0.3">
      <c r="K4" s="7"/>
    </row>
    <row r="5" spans="1:13" ht="30" customHeight="1" x14ac:dyDescent="0.3">
      <c r="A5" s="9" t="s">
        <v>18</v>
      </c>
      <c r="B5" s="9" t="s">
        <v>1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24</v>
      </c>
      <c r="I5" s="9" t="s">
        <v>25</v>
      </c>
      <c r="J5" s="9" t="s">
        <v>26</v>
      </c>
      <c r="K5" s="9" t="s">
        <v>27</v>
      </c>
      <c r="L5" s="9" t="s">
        <v>28</v>
      </c>
      <c r="M5" s="9" t="s">
        <v>29</v>
      </c>
    </row>
    <row r="6" spans="1:13" ht="42" customHeight="1" x14ac:dyDescent="0.3"/>
    <row r="7" spans="1:13" ht="42" customHeight="1" x14ac:dyDescent="0.3"/>
    <row r="8" spans="1:13" ht="42" customHeight="1" x14ac:dyDescent="0.3"/>
    <row r="9" spans="1:13" ht="42" customHeight="1" x14ac:dyDescent="0.3"/>
    <row r="10" spans="1:13" ht="42" customHeight="1" x14ac:dyDescent="0.3"/>
    <row r="11" spans="1:13" ht="42" customHeight="1" x14ac:dyDescent="0.3"/>
    <row r="14" spans="1:13" ht="43.2" customHeight="1" x14ac:dyDescent="0.3"/>
    <row r="15" spans="1:13" ht="28.8" customHeight="1" x14ac:dyDescent="0.3"/>
    <row r="18" ht="43.2" customHeight="1" x14ac:dyDescent="0.3"/>
  </sheetData>
  <mergeCells count="2">
    <mergeCell ref="A3:D3"/>
    <mergeCell ref="A2:D2"/>
  </mergeCells>
  <pageMargins left="0.7" right="0.7" top="0.75" bottom="0.75" header="0.3" footer="0.3"/>
  <pageSetup paperSize="9" scale="43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M18"/>
  <sheetViews>
    <sheetView workbookViewId="0"/>
  </sheetViews>
  <sheetFormatPr defaultColWidth="24" defaultRowHeight="14.4" x14ac:dyDescent="0.3"/>
  <cols>
    <col min="1" max="1" width="8" style="4" bestFit="1" customWidth="1"/>
    <col min="2" max="2" width="22" style="4" customWidth="1"/>
    <col min="3" max="3" width="18" customWidth="1"/>
    <col min="4" max="4" width="14" style="4" bestFit="1" customWidth="1"/>
    <col min="5" max="5" width="18" style="4" bestFit="1" customWidth="1"/>
    <col min="6" max="6" width="22" style="4" bestFit="1" customWidth="1"/>
    <col min="7" max="7" width="18" style="4" customWidth="1"/>
    <col min="8" max="8" width="22" style="4" bestFit="1" customWidth="1"/>
    <col min="9" max="9" width="55" style="4" bestFit="1" customWidth="1"/>
    <col min="10" max="10" width="14" style="4" customWidth="1"/>
    <col min="11" max="11" width="18" style="4" bestFit="1" customWidth="1"/>
    <col min="12" max="12" width="28" style="4" customWidth="1"/>
    <col min="13" max="13" width="24" style="4" customWidth="1"/>
    <col min="14" max="16384" width="24" style="4"/>
  </cols>
  <sheetData>
    <row r="1" spans="1:13" ht="18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8" x14ac:dyDescent="0.3">
      <c r="A2" s="58" t="s">
        <v>16</v>
      </c>
      <c r="B2" s="59"/>
      <c r="C2" s="57"/>
      <c r="D2" s="59"/>
      <c r="E2" s="43"/>
      <c r="F2" s="43"/>
      <c r="G2" s="43"/>
      <c r="H2" s="43"/>
      <c r="I2" s="43"/>
      <c r="J2" s="43"/>
      <c r="K2" s="43"/>
      <c r="L2" s="43"/>
      <c r="M2" s="43"/>
    </row>
    <row r="3" spans="1:13" ht="18" x14ac:dyDescent="0.3">
      <c r="A3" s="58" t="s">
        <v>17</v>
      </c>
      <c r="B3" s="59"/>
      <c r="C3" s="57"/>
      <c r="D3" s="59"/>
      <c r="E3" s="43"/>
      <c r="F3" s="43"/>
      <c r="G3" s="43"/>
      <c r="H3" s="43"/>
      <c r="I3" s="43"/>
      <c r="J3" s="43"/>
      <c r="K3" s="43"/>
      <c r="L3" s="43"/>
      <c r="M3" s="43"/>
    </row>
    <row r="4" spans="1:13" x14ac:dyDescent="0.3">
      <c r="K4" s="7"/>
    </row>
    <row r="5" spans="1:13" ht="30" customHeight="1" x14ac:dyDescent="0.3">
      <c r="A5" s="9" t="s">
        <v>18</v>
      </c>
      <c r="B5" s="9" t="s">
        <v>1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24</v>
      </c>
      <c r="I5" s="9" t="s">
        <v>25</v>
      </c>
      <c r="J5" s="9" t="s">
        <v>26</v>
      </c>
      <c r="K5" s="9" t="s">
        <v>27</v>
      </c>
      <c r="L5" s="9" t="s">
        <v>28</v>
      </c>
      <c r="M5" s="9" t="s">
        <v>29</v>
      </c>
    </row>
    <row r="6" spans="1:13" ht="42" customHeight="1" x14ac:dyDescent="0.3"/>
    <row r="7" spans="1:13" ht="42" customHeight="1" x14ac:dyDescent="0.3"/>
    <row r="8" spans="1:13" ht="42" customHeight="1" x14ac:dyDescent="0.3"/>
    <row r="9" spans="1:13" ht="42" customHeight="1" x14ac:dyDescent="0.3"/>
    <row r="10" spans="1:13" ht="42" customHeight="1" x14ac:dyDescent="0.3"/>
    <row r="11" spans="1:13" ht="42" customHeight="1" x14ac:dyDescent="0.3"/>
    <row r="14" spans="1:13" ht="43.2" customHeight="1" x14ac:dyDescent="0.3"/>
    <row r="15" spans="1:13" ht="28.8" customHeight="1" x14ac:dyDescent="0.3"/>
    <row r="18" ht="43.2" customHeight="1" x14ac:dyDescent="0.3"/>
  </sheetData>
  <mergeCells count="2">
    <mergeCell ref="A3:D3"/>
    <mergeCell ref="A2:D2"/>
  </mergeCells>
  <pageMargins left="0.7" right="0.7" top="0.75" bottom="0.75" header="0.3" footer="0.3"/>
  <pageSetup paperSize="9" scale="43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2"/>
  <sheetViews>
    <sheetView showGridLines="0" topLeftCell="D1" zoomScaleNormal="100" workbookViewId="0">
      <pane ySplit="5" topLeftCell="A6" activePane="bottomLeft" state="frozen"/>
      <selection pane="bottomLeft" activeCell="E6" sqref="E6"/>
    </sheetView>
  </sheetViews>
  <sheetFormatPr defaultColWidth="24" defaultRowHeight="14.4" x14ac:dyDescent="0.3"/>
  <cols>
    <col min="1" max="1" width="8" style="4" bestFit="1" customWidth="1"/>
    <col min="2" max="2" width="22" style="4" customWidth="1"/>
    <col min="3" max="3" width="18" customWidth="1"/>
    <col min="4" max="4" width="14" style="4" bestFit="1" customWidth="1"/>
    <col min="5" max="5" width="18" style="4" customWidth="1"/>
    <col min="6" max="6" width="22" style="4" customWidth="1"/>
    <col min="7" max="7" width="55" style="4" customWidth="1"/>
    <col min="8" max="8" width="14" style="4" customWidth="1"/>
    <col min="9" max="9" width="18" style="4" bestFit="1" customWidth="1"/>
    <col min="10" max="10" width="28" style="4" customWidth="1"/>
    <col min="11" max="11" width="24" style="4" customWidth="1"/>
    <col min="12" max="16384" width="24" style="4"/>
  </cols>
  <sheetData>
    <row r="1" spans="1:11" ht="18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8" x14ac:dyDescent="0.3">
      <c r="A2" s="60" t="s">
        <v>16</v>
      </c>
      <c r="B2" s="59"/>
      <c r="C2" s="57"/>
      <c r="D2" s="59"/>
      <c r="E2" s="43"/>
      <c r="F2" s="43"/>
      <c r="G2" s="43"/>
      <c r="H2" s="43"/>
      <c r="I2" s="43"/>
      <c r="J2" s="43"/>
      <c r="K2" s="43"/>
    </row>
    <row r="3" spans="1:11" ht="18" x14ac:dyDescent="0.3">
      <c r="A3" s="60" t="s">
        <v>112</v>
      </c>
      <c r="B3" s="59"/>
      <c r="C3" s="57"/>
      <c r="D3" s="59"/>
      <c r="E3" s="43"/>
      <c r="F3" s="43"/>
      <c r="G3" s="43"/>
      <c r="H3" s="43"/>
      <c r="I3" s="43"/>
      <c r="J3" s="43"/>
      <c r="K3" s="43"/>
    </row>
    <row r="4" spans="1:11" x14ac:dyDescent="0.3">
      <c r="A4" s="2"/>
      <c r="B4" s="2"/>
      <c r="C4" s="2"/>
      <c r="D4" s="2"/>
      <c r="E4" s="2"/>
      <c r="F4" s="2"/>
      <c r="G4" s="2"/>
      <c r="I4" s="2"/>
      <c r="J4" s="2"/>
    </row>
    <row r="5" spans="1:11" ht="30" customHeight="1" x14ac:dyDescent="0.3">
      <c r="A5" s="9" t="s">
        <v>18</v>
      </c>
      <c r="B5" s="9" t="s">
        <v>1</v>
      </c>
      <c r="C5" s="9" t="s">
        <v>19</v>
      </c>
      <c r="D5" s="9" t="s">
        <v>20</v>
      </c>
      <c r="E5" s="9" t="s">
        <v>23</v>
      </c>
      <c r="F5" s="9" t="s">
        <v>24</v>
      </c>
      <c r="G5" s="9" t="s">
        <v>25</v>
      </c>
      <c r="H5" s="9" t="s">
        <v>26</v>
      </c>
      <c r="I5" s="9" t="s">
        <v>27</v>
      </c>
      <c r="J5" s="9" t="s">
        <v>28</v>
      </c>
      <c r="K5" s="9" t="s">
        <v>29</v>
      </c>
    </row>
    <row r="6" spans="1:11" ht="42" customHeight="1" x14ac:dyDescent="0.3">
      <c r="A6" s="10" t="s">
        <v>30</v>
      </c>
      <c r="B6" s="11" t="s">
        <v>113</v>
      </c>
      <c r="C6" s="11" t="s">
        <v>32</v>
      </c>
      <c r="D6" s="12">
        <v>135266052</v>
      </c>
      <c r="E6" s="13" t="s">
        <v>33</v>
      </c>
      <c r="F6" s="13" t="s">
        <v>114</v>
      </c>
      <c r="G6" s="11" t="s">
        <v>115</v>
      </c>
      <c r="H6" s="14"/>
      <c r="I6" s="15" t="s">
        <v>163</v>
      </c>
      <c r="J6" s="16"/>
      <c r="K6" s="16" t="s">
        <v>178</v>
      </c>
    </row>
    <row r="7" spans="1:11" ht="42" customHeight="1" x14ac:dyDescent="0.3">
      <c r="A7" s="17" t="s">
        <v>36</v>
      </c>
      <c r="B7" s="18" t="s">
        <v>113</v>
      </c>
      <c r="C7" s="18" t="s">
        <v>32</v>
      </c>
      <c r="D7" s="19">
        <v>135239364</v>
      </c>
      <c r="E7" s="20" t="s">
        <v>118</v>
      </c>
      <c r="F7" s="20" t="s">
        <v>119</v>
      </c>
      <c r="G7" s="18" t="s">
        <v>120</v>
      </c>
      <c r="H7" s="21"/>
      <c r="I7" s="22" t="s">
        <v>163</v>
      </c>
      <c r="J7" s="23"/>
      <c r="K7" s="23" t="s">
        <v>178</v>
      </c>
    </row>
    <row r="8" spans="1:11" ht="42" customHeight="1" x14ac:dyDescent="0.3">
      <c r="A8" s="10" t="s">
        <v>40</v>
      </c>
      <c r="B8" s="11" t="s">
        <v>113</v>
      </c>
      <c r="C8" s="11" t="s">
        <v>32</v>
      </c>
      <c r="D8" s="12">
        <v>135260961</v>
      </c>
      <c r="E8" s="13" t="s">
        <v>121</v>
      </c>
      <c r="F8" s="13" t="s">
        <v>122</v>
      </c>
      <c r="G8" s="11" t="s">
        <v>123</v>
      </c>
      <c r="H8" s="14"/>
      <c r="I8" s="37" t="s">
        <v>164</v>
      </c>
      <c r="J8" s="36" t="s">
        <v>175</v>
      </c>
      <c r="K8" s="16" t="s">
        <v>178</v>
      </c>
    </row>
    <row r="9" spans="1:11" ht="42" customHeight="1" x14ac:dyDescent="0.3">
      <c r="A9" s="17" t="s">
        <v>44</v>
      </c>
      <c r="B9" s="18" t="s">
        <v>113</v>
      </c>
      <c r="C9" s="18" t="s">
        <v>32</v>
      </c>
      <c r="D9" s="19">
        <v>135263781</v>
      </c>
      <c r="E9" s="20" t="s">
        <v>124</v>
      </c>
      <c r="F9" s="20" t="s">
        <v>125</v>
      </c>
      <c r="G9" s="18" t="s">
        <v>126</v>
      </c>
      <c r="H9" s="21"/>
      <c r="I9" s="41" t="s">
        <v>164</v>
      </c>
      <c r="J9" s="40" t="s">
        <v>176</v>
      </c>
      <c r="K9" s="23" t="s">
        <v>178</v>
      </c>
    </row>
    <row r="10" spans="1:11" ht="57.6" x14ac:dyDescent="0.3">
      <c r="A10" s="10" t="s">
        <v>48</v>
      </c>
      <c r="B10" s="11" t="s">
        <v>113</v>
      </c>
      <c r="C10" s="11" t="s">
        <v>32</v>
      </c>
      <c r="D10" s="12">
        <v>135254866</v>
      </c>
      <c r="E10" s="13" t="s">
        <v>127</v>
      </c>
      <c r="F10" s="13" t="s">
        <v>128</v>
      </c>
      <c r="G10" s="11" t="s">
        <v>129</v>
      </c>
      <c r="H10" s="14"/>
      <c r="I10" s="37" t="s">
        <v>164</v>
      </c>
      <c r="J10" s="36" t="s">
        <v>177</v>
      </c>
      <c r="K10" s="16" t="s">
        <v>178</v>
      </c>
    </row>
    <row r="11" spans="1:11" ht="42" customHeight="1" x14ac:dyDescent="0.3">
      <c r="A11" s="17" t="s">
        <v>52</v>
      </c>
      <c r="B11" s="18" t="s">
        <v>113</v>
      </c>
      <c r="C11" s="18" t="s">
        <v>32</v>
      </c>
      <c r="D11" s="19">
        <v>135241002</v>
      </c>
      <c r="E11" s="20" t="s">
        <v>118</v>
      </c>
      <c r="F11" s="20" t="s">
        <v>119</v>
      </c>
      <c r="G11" s="18" t="s">
        <v>132</v>
      </c>
      <c r="H11" s="21"/>
      <c r="I11" s="22" t="s">
        <v>163</v>
      </c>
      <c r="J11" s="23"/>
      <c r="K11" s="23" t="s">
        <v>178</v>
      </c>
    </row>
    <row r="12" spans="1:11" ht="42" customHeight="1" x14ac:dyDescent="0.3">
      <c r="A12" s="10">
        <v>7</v>
      </c>
      <c r="B12" s="11" t="s">
        <v>113</v>
      </c>
      <c r="C12" s="11" t="s">
        <v>32</v>
      </c>
      <c r="D12" s="12">
        <v>135258662</v>
      </c>
      <c r="E12" s="13" t="s">
        <v>118</v>
      </c>
      <c r="F12" s="13" t="s">
        <v>119</v>
      </c>
      <c r="G12" s="11" t="s">
        <v>170</v>
      </c>
      <c r="H12" s="14"/>
      <c r="I12" s="15" t="s">
        <v>163</v>
      </c>
      <c r="J12" s="16"/>
      <c r="K12" s="16" t="s">
        <v>178</v>
      </c>
    </row>
  </sheetData>
  <autoFilter ref="A5:K11" xr:uid="{00000000-0009-0000-0000-000007000000}">
    <sortState xmlns:xlrd2="http://schemas.microsoft.com/office/spreadsheetml/2017/richdata2" ref="A6:J18">
      <sortCondition ref="A5"/>
    </sortState>
  </autoFilter>
  <mergeCells count="2">
    <mergeCell ref="A2:D2"/>
    <mergeCell ref="A3:D3"/>
  </mergeCells>
  <dataValidations count="1">
    <dataValidation type="list" allowBlank="1" sqref="H6:H105" xr:uid="{00000000-0002-0000-0700-000000000000}">
      <formula1>"DA,NE"</formula1>
    </dataValidation>
  </dataValidations>
  <pageMargins left="0.7" right="0.7" top="0.75" bottom="0.75" header="0.3" footer="0.3"/>
  <pageSetup paperSize="9" scale="43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"/>
  <sheetViews>
    <sheetView showGridLines="0" zoomScaleNormal="100" workbookViewId="0">
      <pane ySplit="5" topLeftCell="A6" activePane="bottomLeft" state="frozen"/>
      <selection pane="bottomLeft" activeCell="B12" sqref="B12"/>
    </sheetView>
  </sheetViews>
  <sheetFormatPr defaultColWidth="24" defaultRowHeight="14.4" x14ac:dyDescent="0.3"/>
  <cols>
    <col min="1" max="1" width="8" style="4" bestFit="1" customWidth="1"/>
    <col min="2" max="2" width="22" style="4" bestFit="1" customWidth="1"/>
    <col min="3" max="3" width="18" style="4" customWidth="1"/>
    <col min="4" max="4" width="14" style="4" customWidth="1"/>
    <col min="5" max="5" width="18" style="4" customWidth="1"/>
    <col min="6" max="6" width="22" style="4" customWidth="1"/>
    <col min="7" max="7" width="55" style="4" bestFit="1" customWidth="1"/>
    <col min="8" max="8" width="14" style="4" bestFit="1" customWidth="1"/>
    <col min="9" max="9" width="24.109375" style="4" customWidth="1"/>
    <col min="10" max="10" width="28" style="4" customWidth="1"/>
    <col min="11" max="11" width="24" style="4" customWidth="1"/>
    <col min="12" max="16384" width="24" style="4"/>
  </cols>
  <sheetData>
    <row r="1" spans="1:11" ht="18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8" x14ac:dyDescent="0.3">
      <c r="A2" s="60" t="s">
        <v>16</v>
      </c>
      <c r="B2" s="59"/>
      <c r="C2" s="43"/>
      <c r="D2" s="43"/>
      <c r="E2" s="43"/>
      <c r="F2" s="43"/>
      <c r="G2" s="43"/>
      <c r="H2" s="43"/>
      <c r="I2" s="43"/>
      <c r="J2" s="43"/>
      <c r="K2" s="43"/>
    </row>
    <row r="3" spans="1:11" ht="18" x14ac:dyDescent="0.3">
      <c r="A3" s="60" t="s">
        <v>133</v>
      </c>
      <c r="B3" s="59"/>
      <c r="C3" s="59"/>
      <c r="D3" s="59"/>
      <c r="E3" s="43"/>
      <c r="F3" s="43"/>
      <c r="G3" s="43"/>
      <c r="H3" s="43"/>
      <c r="I3" s="43"/>
      <c r="J3" s="43"/>
      <c r="K3" s="43"/>
    </row>
    <row r="5" spans="1:11" ht="30" customHeight="1" x14ac:dyDescent="0.3">
      <c r="A5" s="9" t="s">
        <v>18</v>
      </c>
      <c r="B5" s="9" t="s">
        <v>1</v>
      </c>
      <c r="C5" s="9" t="s">
        <v>19</v>
      </c>
      <c r="D5" s="9" t="s">
        <v>20</v>
      </c>
      <c r="E5" s="9" t="s">
        <v>23</v>
      </c>
      <c r="F5" s="9" t="s">
        <v>24</v>
      </c>
      <c r="G5" s="9" t="s">
        <v>25</v>
      </c>
      <c r="H5" s="9" t="s">
        <v>26</v>
      </c>
      <c r="I5" s="9" t="s">
        <v>27</v>
      </c>
      <c r="J5" s="9" t="s">
        <v>28</v>
      </c>
      <c r="K5" s="9" t="s">
        <v>29</v>
      </c>
    </row>
    <row r="6" spans="1:11" ht="72" x14ac:dyDescent="0.3">
      <c r="A6" s="10" t="s">
        <v>30</v>
      </c>
      <c r="B6" s="11" t="s">
        <v>134</v>
      </c>
      <c r="C6" s="11" t="s">
        <v>32</v>
      </c>
      <c r="D6" s="12">
        <v>135248409</v>
      </c>
      <c r="E6" s="13" t="s">
        <v>136</v>
      </c>
      <c r="F6" s="13" t="s">
        <v>137</v>
      </c>
      <c r="G6" s="11" t="s">
        <v>138</v>
      </c>
      <c r="H6" s="14" t="s">
        <v>160</v>
      </c>
      <c r="I6" s="33" t="s">
        <v>171</v>
      </c>
      <c r="J6" s="16"/>
      <c r="K6" s="16" t="s">
        <v>178</v>
      </c>
    </row>
    <row r="7" spans="1:11" ht="72" x14ac:dyDescent="0.3">
      <c r="A7" s="17" t="s">
        <v>36</v>
      </c>
      <c r="B7" s="18" t="s">
        <v>134</v>
      </c>
      <c r="C7" s="18" t="s">
        <v>32</v>
      </c>
      <c r="D7" s="19">
        <v>135226616</v>
      </c>
      <c r="E7" s="20" t="s">
        <v>79</v>
      </c>
      <c r="F7" s="20" t="s">
        <v>80</v>
      </c>
      <c r="G7" s="18" t="s">
        <v>139</v>
      </c>
      <c r="H7" s="21" t="s">
        <v>161</v>
      </c>
      <c r="I7" s="34" t="s">
        <v>172</v>
      </c>
      <c r="J7" s="23"/>
      <c r="K7" s="23" t="s">
        <v>178</v>
      </c>
    </row>
    <row r="8" spans="1:11" ht="42" customHeight="1" x14ac:dyDescent="0.3">
      <c r="A8" s="10" t="s">
        <v>40</v>
      </c>
      <c r="B8" s="11" t="s">
        <v>134</v>
      </c>
      <c r="C8" s="11" t="s">
        <v>32</v>
      </c>
      <c r="D8" s="12">
        <v>135253720</v>
      </c>
      <c r="E8" s="13" t="s">
        <v>141</v>
      </c>
      <c r="F8" s="13" t="s">
        <v>142</v>
      </c>
      <c r="G8" s="11" t="s">
        <v>143</v>
      </c>
      <c r="H8" s="14" t="s">
        <v>160</v>
      </c>
      <c r="I8" s="54" t="s">
        <v>163</v>
      </c>
      <c r="J8" s="16"/>
      <c r="K8" s="16" t="s">
        <v>178</v>
      </c>
    </row>
    <row r="9" spans="1:11" ht="28.8" x14ac:dyDescent="0.3">
      <c r="A9" s="17">
        <v>4</v>
      </c>
      <c r="B9" s="18" t="s">
        <v>134</v>
      </c>
      <c r="C9" s="18" t="s">
        <v>32</v>
      </c>
      <c r="D9" s="19">
        <v>135263690</v>
      </c>
      <c r="E9" s="20" t="s">
        <v>33</v>
      </c>
      <c r="F9" s="20" t="s">
        <v>173</v>
      </c>
      <c r="G9" s="18" t="s">
        <v>174</v>
      </c>
      <c r="H9" s="21" t="s">
        <v>161</v>
      </c>
      <c r="I9" s="55" t="s">
        <v>163</v>
      </c>
      <c r="J9" s="23"/>
      <c r="K9" s="23" t="s">
        <v>178</v>
      </c>
    </row>
  </sheetData>
  <autoFilter ref="A5:K8" xr:uid="{00000000-0009-0000-0000-000008000000}"/>
  <mergeCells count="2">
    <mergeCell ref="A2:B2"/>
    <mergeCell ref="A3:D3"/>
  </mergeCells>
  <dataValidations count="1">
    <dataValidation type="list" allowBlank="1" sqref="H6:H105" xr:uid="{00000000-0002-0000-0800-000000000000}">
      <formula1>"DA,NE"</formula1>
    </dataValidation>
  </dataValidations>
  <pageMargins left="0.7" right="0.7" top="0.75" bottom="0.75" header="0.3" footer="0.3"/>
  <pageSetup paperSize="9" scale="44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📊 UKUPNO</vt:lpstr>
      <vt:lpstr>🛩 AERONAUTIKA</vt:lpstr>
      <vt:lpstr>🚗 CESTOVNI</vt:lpstr>
      <vt:lpstr>🚋 GRADSKI</vt:lpstr>
      <vt:lpstr>💻 IKP</vt:lpstr>
      <vt:lpstr>🚢 VODNI</vt:lpstr>
      <vt:lpstr>🚦 ITS</vt:lpstr>
      <vt:lpstr>📦 LOGISTIKA</vt:lpstr>
      <vt:lpstr>✈️ ZRAČNI</vt:lpstr>
      <vt:lpstr>📮 POŠTANSKI</vt:lpstr>
      <vt:lpstr>🚆 ŽELJEZNIČKI</vt:lpstr>
      <vt:lpstr>⚠️ NEPRIHVAĆENO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Vragović</dc:creator>
  <cp:lastModifiedBy>Mario Ćosić</cp:lastModifiedBy>
  <cp:lastPrinted>2023-05-04T09:50:36Z</cp:lastPrinted>
  <dcterms:created xsi:type="dcterms:W3CDTF">2019-04-12T08:46:45Z</dcterms:created>
  <dcterms:modified xsi:type="dcterms:W3CDTF">2026-05-23T09:11:19Z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0x010100C97B3092C9D4854C8546C88D35CFDB1A</vt:lpwstr>
  </property>
</Properties>
</file>