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fpzhr-my.sharepoint.com/personal/mcosic_fpz_hr/Documents/Dokumenti/FPZ/FPZ_ostalo/FPZ povjerenstvo Knjiznica i Eticko Izdavacka/Odbor za zavrsne i dipl. radove/2026 srpanj/Odbor/"/>
    </mc:Choice>
  </mc:AlternateContent>
  <xr:revisionPtr revIDLastSave="121" documentId="11_A07111ABC4E556B5DDA0244E415A953EFE2E2F7A" xr6:coauthVersionLast="47" xr6:coauthVersionMax="47" xr10:uidLastSave="{97150A36-2D0A-4894-BD71-D587CBCF5E89}"/>
  <bookViews>
    <workbookView xWindow="-28920" yWindow="1725" windowWidth="29040" windowHeight="15720" tabRatio="759" xr2:uid="{00000000-000D-0000-FFFF-FFFF00000000}"/>
  </bookViews>
  <sheets>
    <sheet name="📊 UKUPNO" sheetId="1" r:id="rId1"/>
    <sheet name="🛩 AERONAUTIKA" sheetId="2" r:id="rId2"/>
    <sheet name="🚗 CESTOVNI" sheetId="3" r:id="rId3"/>
    <sheet name="🚋 GRADSKI" sheetId="4" r:id="rId4"/>
    <sheet name="💻 IKP" sheetId="5" r:id="rId5"/>
    <sheet name="🚢 VODNI" sheetId="6" r:id="rId6"/>
    <sheet name="🚦 ITS" sheetId="7" r:id="rId7"/>
    <sheet name="📦 LOGISTIKA" sheetId="8" r:id="rId8"/>
    <sheet name="✈️ ZRAČNI" sheetId="9" r:id="rId9"/>
    <sheet name="📮 POŠTANSKI" sheetId="10" r:id="rId10"/>
    <sheet name="🚆 ŽELJEZNIČKI" sheetId="11" r:id="rId11"/>
  </sheets>
  <definedNames>
    <definedName name="_xlnm._FilterDatabase" localSheetId="8" hidden="1">'✈️ ZRAČNI'!$A$5:$K$6</definedName>
    <definedName name="_xlnm._FilterDatabase" localSheetId="4" hidden="1">'💻 IKP'!$A$5:$K$8</definedName>
    <definedName name="_xlnm._FilterDatabase" localSheetId="7" hidden="1">'📦 LOGISTIKA'!$A$5:$K$11</definedName>
    <definedName name="_xlnm._FilterDatabase" localSheetId="9" hidden="1">'📮 POŠTANSKI'!$A$5:$M$6</definedName>
    <definedName name="_xlnm._FilterDatabase" localSheetId="10" hidden="1">'🚆 ŽELJEZNIČKI'!$A$5:$K$6</definedName>
    <definedName name="_xlnm._FilterDatabase" localSheetId="3" hidden="1">'🚋 GRADSKI'!$A$5:$K$6</definedName>
    <definedName name="_xlnm._FilterDatabase" localSheetId="2" hidden="1">'🚗 CESTOVNI'!$A$5:$K$7</definedName>
    <definedName name="_xlnm._FilterDatabase" localSheetId="5" hidden="1">'🚢 VODNI'!$A$5:$M$6</definedName>
    <definedName name="_xlnm._FilterDatabase" localSheetId="6" hidden="1">'🚦 ITS'!$A$5:$K$6</definedName>
    <definedName name="_xlnm._FilterDatabase" localSheetId="1" hidden="1">'🛩 AERONAUTIKA'!$A$5:$K$8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13" i="1" s="1"/>
  <c r="B12" i="1"/>
  <c r="D12" i="1" s="1"/>
  <c r="B11" i="1"/>
  <c r="D11" i="1" s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4" i="1"/>
  <c r="B15" i="1" l="1"/>
  <c r="C9" i="1"/>
  <c r="C4" i="1"/>
  <c r="D4" i="1"/>
  <c r="C10" i="1"/>
  <c r="C5" i="1"/>
  <c r="C12" i="1"/>
  <c r="C13" i="1"/>
  <c r="C8" i="1"/>
  <c r="C11" i="1"/>
  <c r="C6" i="1"/>
  <c r="C7" i="1"/>
</calcChain>
</file>

<file path=xl/sharedStrings.xml><?xml version="1.0" encoding="utf-8"?>
<sst xmlns="http://schemas.openxmlformats.org/spreadsheetml/2006/main" count="351" uniqueCount="137">
  <si>
    <t>📊 PREGLED PRIJAVA TEMA — DIPLOMSKI — 117. SJEDNICA</t>
  </si>
  <si>
    <t>Smjer</t>
  </si>
  <si>
    <t>Broj tema</t>
  </si>
  <si>
    <t>Status</t>
  </si>
  <si>
    <t>Napomena</t>
  </si>
  <si>
    <t>🛩 AERONAUTIKA</t>
  </si>
  <si>
    <t>🚗 CESTOVNI</t>
  </si>
  <si>
    <t>🚋 GRADSKI</t>
  </si>
  <si>
    <t>💻 IKP</t>
  </si>
  <si>
    <t>🚢 VODNI</t>
  </si>
  <si>
    <t>🚦 ITS</t>
  </si>
  <si>
    <t>📦 LOGISTIKA</t>
  </si>
  <si>
    <t>✈️ ZRAČNI</t>
  </si>
  <si>
    <t>📮 POŠTANSKI</t>
  </si>
  <si>
    <t>🚆 ŽELJEZNIČKI</t>
  </si>
  <si>
    <t>UKUPNO PRIJAVLJENIH TEMA</t>
  </si>
  <si>
    <t>Studij: DIPLOMSKI</t>
  </si>
  <si>
    <t>Smjer: AERONAUTIKA</t>
  </si>
  <si>
    <t>Redni
broj</t>
  </si>
  <si>
    <t>Razina studija</t>
  </si>
  <si>
    <t>JMBAG</t>
  </si>
  <si>
    <t>Ime studenta</t>
  </si>
  <si>
    <t>Prezime studenta</t>
  </si>
  <si>
    <t>Ime
mentor/komentor</t>
  </si>
  <si>
    <t>Prezime
mentor/komentor</t>
  </si>
  <si>
    <t>Naslov teme</t>
  </si>
  <si>
    <t>Produženje
teme</t>
  </si>
  <si>
    <t>Zavodska
primjedba</t>
  </si>
  <si>
    <t>Razlog
neprihvaćanja</t>
  </si>
  <si>
    <t>Primjedba
Odbora</t>
  </si>
  <si>
    <t>1.</t>
  </si>
  <si>
    <t>Aeronautika</t>
  </si>
  <si>
    <t>diplomski</t>
  </si>
  <si>
    <t>0135256119</t>
  </si>
  <si>
    <t>Anita</t>
  </si>
  <si>
    <t>Domitrović</t>
  </si>
  <si>
    <t>Postupci zračnog prijevoznika prilikom sudara zrakoplova s pticama</t>
  </si>
  <si>
    <t>2.</t>
  </si>
  <si>
    <t>0135237931</t>
  </si>
  <si>
    <t>Maja</t>
  </si>
  <si>
    <t>Ozmec-Ban</t>
  </si>
  <si>
    <t>Operativni zahtjevi i postupci pripreme leta zračnog prijevoznika</t>
  </si>
  <si>
    <t>3.</t>
  </si>
  <si>
    <t>0135247144</t>
  </si>
  <si>
    <t>Jurica</t>
  </si>
  <si>
    <t>Ivošević</t>
  </si>
  <si>
    <t>Usporedba analiza unutarnje buke zrakoplova Airbus A319 i Airbus A220</t>
  </si>
  <si>
    <t>Smjer: CESTOVNI PROMET</t>
  </si>
  <si>
    <t>Cestovni promet</t>
  </si>
  <si>
    <t>0135200226</t>
  </si>
  <si>
    <t>Kristijan</t>
  </si>
  <si>
    <t>Davor/Melita</t>
  </si>
  <si>
    <t>Sumpor/Milenković</t>
  </si>
  <si>
    <t>0135281047</t>
  </si>
  <si>
    <t>Pero</t>
  </si>
  <si>
    <t>Škorput</t>
  </si>
  <si>
    <t>Metapodaci u funkciji unaprjeđenja prekogranične razmjene prometnih podataka</t>
  </si>
  <si>
    <t>Smjer: GRADSKI PROMET</t>
  </si>
  <si>
    <t>Gradski promet</t>
  </si>
  <si>
    <t>0135214613</t>
  </si>
  <si>
    <t>Mario</t>
  </si>
  <si>
    <t>Ćosić</t>
  </si>
  <si>
    <t>Smjer: INFORMACIJSKO-KOMUNIKACIJSKI PROMET</t>
  </si>
  <si>
    <t>Informacijsko-komunikacijski promet</t>
  </si>
  <si>
    <t>0036496560</t>
  </si>
  <si>
    <t>Ivan</t>
  </si>
  <si>
    <t>Cvitić</t>
  </si>
  <si>
    <t>Analiza i simulacija DDoS napada u okruženju Interneta stvari</t>
  </si>
  <si>
    <t>0135253304</t>
  </si>
  <si>
    <t>Muštra</t>
  </si>
  <si>
    <t>Kombinirana uporaba komunikacijskih i navigacijskih tehnologija u predviđanju potražnje prijevoza sustavom javnih bicikala</t>
  </si>
  <si>
    <t>0195003990</t>
  </si>
  <si>
    <t>Marko</t>
  </si>
  <si>
    <t>Periša</t>
  </si>
  <si>
    <t>Konceptualni model e-poslovanja za upravljanje prostornim podacima</t>
  </si>
  <si>
    <t>Smjer: VODNI PROMET</t>
  </si>
  <si>
    <t>Smjer: INTELIGENTNI TRANSPORTNI SUSTAVI</t>
  </si>
  <si>
    <t>Inteligentni transportni sustavi</t>
  </si>
  <si>
    <t>0135259815</t>
  </si>
  <si>
    <t>Miroslav</t>
  </si>
  <si>
    <t>Vujić</t>
  </si>
  <si>
    <t>Smjer: LOGISTIKA</t>
  </si>
  <si>
    <t>Logistika</t>
  </si>
  <si>
    <t>0135266143</t>
  </si>
  <si>
    <t>Rogić</t>
  </si>
  <si>
    <t>Cross-docking kao strategija optimizacije distribucijskih sustava</t>
  </si>
  <si>
    <t>0135257777</t>
  </si>
  <si>
    <t>Ratko</t>
  </si>
  <si>
    <t>Stanković</t>
  </si>
  <si>
    <t>Mogućnosti primjene cargo bicikala u gradskoj logistici</t>
  </si>
  <si>
    <t>0135281068</t>
  </si>
  <si>
    <t>Određivanje lokacije distributivnog centra za HoReCa kanal prodaje u B2B segmentu</t>
  </si>
  <si>
    <t>4.</t>
  </si>
  <si>
    <t>0135260961</t>
  </si>
  <si>
    <t>Jasmina</t>
  </si>
  <si>
    <t>Pašagić Škrinjar</t>
  </si>
  <si>
    <t>Primjena teorije igara u određivanju optimalne strategije u sustavu prijevoznih usluga</t>
  </si>
  <si>
    <t>5.</t>
  </si>
  <si>
    <t>0135263781</t>
  </si>
  <si>
    <t>Katarina</t>
  </si>
  <si>
    <t>Mostarac</t>
  </si>
  <si>
    <t>6.</t>
  </si>
  <si>
    <t>0135254866</t>
  </si>
  <si>
    <t>Ivona</t>
  </si>
  <si>
    <t>Bajor</t>
  </si>
  <si>
    <t>Primjena umjetne inteligencije u povratnoj logistici</t>
  </si>
  <si>
    <t>Smjer: ZRAČNI PROMET</t>
  </si>
  <si>
    <t>Zračni promet</t>
  </si>
  <si>
    <t>0135247763</t>
  </si>
  <si>
    <t>Smjer: POŠTANSKI PROMET</t>
  </si>
  <si>
    <t>Smjer: ŽELJEZNIČKI PROMET</t>
  </si>
  <si>
    <t>Željeznički promet</t>
  </si>
  <si>
    <t>0135264112</t>
  </si>
  <si>
    <t>Marjana</t>
  </si>
  <si>
    <t>Petrović</t>
  </si>
  <si>
    <t>Utvrđivanje propusne moći željezničkih kolodvora primjenom simulacijske metode</t>
  </si>
  <si>
    <t>DA</t>
  </si>
  <si>
    <t>NE</t>
  </si>
  <si>
    <t>Prihvaćeno</t>
  </si>
  <si>
    <r>
      <rPr>
        <strike/>
        <sz val="11"/>
        <color theme="1"/>
        <rFont val="Calibri"/>
        <family val="2"/>
        <scheme val="minor"/>
      </rPr>
      <t>Utjecaj razina automatizacije na izvedbu i ponašanje sudionika u cestovnom prometu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Utjecaj razina automatizacije osobnih vozila na izvedbu i ponašanje sudionika u cestovnom prometu</t>
    </r>
  </si>
  <si>
    <t>Prihvaćeno uz izmjenu naslova</t>
  </si>
  <si>
    <t>Prihvaćeno uz uzmjenu naslova</t>
  </si>
  <si>
    <r>
      <rPr>
        <strike/>
        <sz val="11"/>
        <color theme="1"/>
        <rFont val="Calibri"/>
        <family val="2"/>
        <scheme val="minor"/>
      </rPr>
      <t>Optimizacija prometnog toka na raskrižju Slavonske avenije, Ulice Gordana Lederera i Ulice Siniše Glavaševića u Zagrebu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Optimizacija prometnih tokova na raskrižju Slavonske avenije, Ulice Gordana Lederera i Ulice Siniše Glavaševića u Zagrebu</t>
    </r>
  </si>
  <si>
    <t>Analiza utjecaja naprednih telematičkih rješenja na održivost javnog gradskog prijevoza</t>
  </si>
  <si>
    <t>Ne prihvaća se</t>
  </si>
  <si>
    <t>Potrebna detaljna dorada dokumenta Prilog</t>
  </si>
  <si>
    <t>0135257709</t>
  </si>
  <si>
    <t>Evaluacija učinkovitosti XDR sustava u detekciji napada prema MITRE ATT&amp;CK okviru I njegova usklađenost s ISO/IEC 27001 zahtjevima</t>
  </si>
  <si>
    <t>Nedostaje suglasnost mentora</t>
  </si>
  <si>
    <r>
      <rPr>
        <strike/>
        <sz val="11"/>
        <color theme="1"/>
        <rFont val="Calibri"/>
        <family val="2"/>
        <scheme val="minor"/>
      </rPr>
      <t>Prostorna alaliza Out-of-Home dostavnih sustava primjenom GIS alata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Prostorna analiza Out-Of-Home dostavnih sustava primjenom GIS alata</t>
    </r>
  </si>
  <si>
    <r>
      <rPr>
        <strike/>
        <sz val="11"/>
        <color theme="1"/>
        <rFont val="Calibri"/>
        <family val="2"/>
        <scheme val="minor"/>
      </rPr>
      <t>Analiza utjecaja poslovnog modela na planiranje mreže linija europskih zračnih prijevoznika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Usporedna analiza mreža linija različitih poslovnih modela zračnih prijevoznika</t>
    </r>
    <r>
      <rPr>
        <sz val="11"/>
        <color theme="1"/>
        <rFont val="Calibri"/>
        <family val="2"/>
        <scheme val="minor"/>
      </rPr>
      <t xml:space="preserve">
</t>
    </r>
    <r>
      <rPr>
        <strike/>
        <sz val="11"/>
        <color theme="1"/>
        <rFont val="Calibri"/>
        <family val="2"/>
        <scheme val="minor"/>
      </rPr>
      <t xml:space="preserve">Analysis of the Impact of Airline Business Models on Network Planning of European Air Carriers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Comparative Analysis of Route Networks of Different Airline Business Models</t>
    </r>
  </si>
  <si>
    <t>Biljana</t>
  </si>
  <si>
    <t>Juričić</t>
  </si>
  <si>
    <t>Utjecaj promjene vertikalnih granica TMA Pula i TMA Zadar na kompleksnost sektora oblasne kontrole zračnog prometa</t>
  </si>
  <si>
    <t>0135254338</t>
  </si>
  <si>
    <t>Prihvaća se Zavodska primjedba</t>
  </si>
  <si>
    <t>Prihvaća se tema.
Dobivena je suglasnot mentora.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</si>
</sst>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b/>
      <sz val="16"/>
      <name val="Calibri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EAF4FB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hr-HR"/>
              <a:t>Statistika prijava tema po smjerovima (DIPLOMSKI)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'📊 UKUPNO'!$B$3</c:f>
              <c:strCache>
                <c:ptCount val="1"/>
                <c:pt idx="0">
                  <c:v>Broj tema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'📊 UKUPNO'!$A$4:$A$13</c:f>
              <c:strCache>
                <c:ptCount val="10"/>
                <c:pt idx="0">
                  <c:v>🛩 AERONAUTIKA</c:v>
                </c:pt>
                <c:pt idx="1">
                  <c:v>🚗 CESTOVNI</c:v>
                </c:pt>
                <c:pt idx="2">
                  <c:v>🚋 GRADSKI</c:v>
                </c:pt>
                <c:pt idx="3">
                  <c:v>💻 IKP</c:v>
                </c:pt>
                <c:pt idx="4">
                  <c:v>🚢 VODNI</c:v>
                </c:pt>
                <c:pt idx="5">
                  <c:v>🚦 ITS</c:v>
                </c:pt>
                <c:pt idx="6">
                  <c:v>📦 LOGISTIKA</c:v>
                </c:pt>
                <c:pt idx="7">
                  <c:v>✈️ ZRAČNI</c:v>
                </c:pt>
                <c:pt idx="8">
                  <c:v>📮 POŠTANSKI</c:v>
                </c:pt>
                <c:pt idx="9">
                  <c:v>🚆 ŽELJEZNIČKI</c:v>
                </c:pt>
              </c:strCache>
            </c:strRef>
          </c:cat>
          <c:val>
            <c:numRef>
              <c:f>'📊 UKUPNO'!$B$4:$B$13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69F-8FDE-324E8682E1E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Smjer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tema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48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pane ySplit="3" topLeftCell="A4" activePane="bottomLeft" state="frozen"/>
      <selection pane="bottomLeft" activeCell="A26" sqref="A26"/>
    </sheetView>
  </sheetViews>
  <sheetFormatPr defaultRowHeight="14.4" x14ac:dyDescent="0.3"/>
  <cols>
    <col min="1" max="1" width="34" customWidth="1"/>
    <col min="2" max="2" width="14" customWidth="1"/>
    <col min="3" max="3" width="18" customWidth="1"/>
    <col min="4" max="4" width="44" customWidth="1"/>
  </cols>
  <sheetData>
    <row r="1" spans="1:4" ht="21" x14ac:dyDescent="0.4">
      <c r="A1" s="17" t="s">
        <v>0</v>
      </c>
      <c r="B1" s="18"/>
      <c r="C1" s="18"/>
      <c r="D1" s="18"/>
    </row>
    <row r="3" spans="1:4" x14ac:dyDescent="0.3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3">
      <c r="A4" s="2" t="s">
        <v>5</v>
      </c>
      <c r="B4" s="2">
        <f>COUNTA('🛩 AERONAUTIKA'!$D$6:$D$1000)</f>
        <v>4</v>
      </c>
      <c r="C4" s="2" t="str">
        <f t="shared" ref="C4:C13" si="0">IF(B4&gt;0,"AKTIVNO","BEZ PRIJAVA")</f>
        <v>AKTIVNO</v>
      </c>
      <c r="D4" s="2" t="str">
        <f t="shared" ref="D4:D13" si="1">IF(B4=0,"Smjer trenutno nema prijavljenih tema","")</f>
        <v/>
      </c>
    </row>
    <row r="5" spans="1:4" x14ac:dyDescent="0.3">
      <c r="A5" s="2" t="s">
        <v>6</v>
      </c>
      <c r="B5" s="2">
        <f>COUNTA('🚗 CESTOVNI'!$D$6:$D$1000)</f>
        <v>2</v>
      </c>
      <c r="C5" s="2" t="str">
        <f t="shared" si="0"/>
        <v>AKTIVNO</v>
      </c>
      <c r="D5" s="2" t="str">
        <f t="shared" si="1"/>
        <v/>
      </c>
    </row>
    <row r="6" spans="1:4" x14ac:dyDescent="0.3">
      <c r="A6" s="2" t="s">
        <v>7</v>
      </c>
      <c r="B6" s="2">
        <f>COUNTA('🚋 GRADSKI'!$D$6:$D$1000)</f>
        <v>1</v>
      </c>
      <c r="C6" s="2" t="str">
        <f t="shared" si="0"/>
        <v>AKTIVNO</v>
      </c>
      <c r="D6" s="2" t="str">
        <f t="shared" si="1"/>
        <v/>
      </c>
    </row>
    <row r="7" spans="1:4" x14ac:dyDescent="0.3">
      <c r="A7" s="2" t="s">
        <v>8</v>
      </c>
      <c r="B7" s="2">
        <f>COUNTA('💻 IKP'!$D$6:$D$1000)</f>
        <v>4</v>
      </c>
      <c r="C7" s="2" t="str">
        <f t="shared" si="0"/>
        <v>AKTIVNO</v>
      </c>
      <c r="D7" s="2" t="str">
        <f t="shared" si="1"/>
        <v/>
      </c>
    </row>
    <row r="8" spans="1:4" x14ac:dyDescent="0.3">
      <c r="A8" s="3" t="s">
        <v>9</v>
      </c>
      <c r="B8" s="3">
        <f>COUNTA('🚢 VODNI'!$D$6:$D$1000)</f>
        <v>0</v>
      </c>
      <c r="C8" s="3" t="str">
        <f t="shared" si="0"/>
        <v>BEZ PRIJAVA</v>
      </c>
      <c r="D8" s="3" t="str">
        <f t="shared" si="1"/>
        <v>Smjer trenutno nema prijavljenih tema</v>
      </c>
    </row>
    <row r="9" spans="1:4" x14ac:dyDescent="0.3">
      <c r="A9" s="2" t="s">
        <v>10</v>
      </c>
      <c r="B9" s="2">
        <f>COUNTA('🚦 ITS'!$D$6:$D$1000)</f>
        <v>1</v>
      </c>
      <c r="C9" s="2" t="str">
        <f t="shared" si="0"/>
        <v>AKTIVNO</v>
      </c>
      <c r="D9" s="2" t="str">
        <f t="shared" si="1"/>
        <v/>
      </c>
    </row>
    <row r="10" spans="1:4" x14ac:dyDescent="0.3">
      <c r="A10" s="2" t="s">
        <v>11</v>
      </c>
      <c r="B10" s="2">
        <f>COUNTA('📦 LOGISTIKA'!$D$6:$D$1000)</f>
        <v>6</v>
      </c>
      <c r="C10" s="2" t="str">
        <f t="shared" si="0"/>
        <v>AKTIVNO</v>
      </c>
      <c r="D10" s="2" t="str">
        <f t="shared" si="1"/>
        <v/>
      </c>
    </row>
    <row r="11" spans="1:4" x14ac:dyDescent="0.3">
      <c r="A11" s="2" t="s">
        <v>12</v>
      </c>
      <c r="B11" s="2">
        <f>COUNTA('✈️ ZRAČNI'!$D$6:$D$1000)</f>
        <v>1</v>
      </c>
      <c r="C11" s="2" t="str">
        <f t="shared" si="0"/>
        <v>AKTIVNO</v>
      </c>
      <c r="D11" s="2" t="str">
        <f t="shared" si="1"/>
        <v/>
      </c>
    </row>
    <row r="12" spans="1:4" x14ac:dyDescent="0.3">
      <c r="A12" s="3" t="s">
        <v>13</v>
      </c>
      <c r="B12" s="3">
        <f>COUNTA('📮 POŠTANSKI'!$D$6:$D$1000)</f>
        <v>0</v>
      </c>
      <c r="C12" s="3" t="str">
        <f t="shared" si="0"/>
        <v>BEZ PRIJAVA</v>
      </c>
      <c r="D12" s="3" t="str">
        <f t="shared" si="1"/>
        <v>Smjer trenutno nema prijavljenih tema</v>
      </c>
    </row>
    <row r="13" spans="1:4" x14ac:dyDescent="0.3">
      <c r="A13" s="2" t="s">
        <v>14</v>
      </c>
      <c r="B13" s="2">
        <f>COUNTA('🚆 ŽELJEZNIČKI'!$D$6:$D$1000)</f>
        <v>1</v>
      </c>
      <c r="C13" s="2" t="str">
        <f t="shared" si="0"/>
        <v>AKTIVNO</v>
      </c>
      <c r="D13" s="2" t="str">
        <f t="shared" si="1"/>
        <v/>
      </c>
    </row>
    <row r="15" spans="1:4" x14ac:dyDescent="0.3">
      <c r="A15" s="4" t="s">
        <v>15</v>
      </c>
      <c r="B15" s="5">
        <f>SUM(B4:B13)</f>
        <v>20</v>
      </c>
    </row>
  </sheetData>
  <mergeCells count="1">
    <mergeCell ref="A1:D1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109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9000000}"/>
  <dataValidations count="1">
    <dataValidation type="list" allowBlank="1" sqref="J6:J1000" xr:uid="{00000000-0002-0000-0900-000000000000}">
      <formula1>"DA,NE"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6"/>
  <sheetViews>
    <sheetView workbookViewId="0">
      <pane ySplit="5" topLeftCell="A6" activePane="bottomLeft" state="frozen"/>
      <selection pane="bottomLeft" activeCell="D20" sqref="D20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110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42" customHeight="1" x14ac:dyDescent="0.3">
      <c r="A6" s="8" t="s">
        <v>30</v>
      </c>
      <c r="B6" s="9" t="s">
        <v>111</v>
      </c>
      <c r="C6" s="9" t="s">
        <v>32</v>
      </c>
      <c r="D6" s="10" t="s">
        <v>112</v>
      </c>
      <c r="E6" s="8" t="s">
        <v>113</v>
      </c>
      <c r="F6" s="8" t="s">
        <v>114</v>
      </c>
      <c r="G6" s="9" t="s">
        <v>115</v>
      </c>
      <c r="H6" s="8" t="s">
        <v>117</v>
      </c>
      <c r="I6" s="9" t="s">
        <v>118</v>
      </c>
      <c r="J6" s="9"/>
      <c r="K6" s="9" t="s">
        <v>135</v>
      </c>
    </row>
  </sheetData>
  <autoFilter ref="A5:K6" xr:uid="{00000000-0009-0000-0000-00000A000000}"/>
  <dataValidations count="1">
    <dataValidation type="list" allowBlank="1" sqref="H6:H1000" xr:uid="{00000000-0002-0000-0A00-000000000000}">
      <formula1>"DA,NE"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9"/>
  <sheetViews>
    <sheetView workbookViewId="0">
      <pane ySplit="5" topLeftCell="A6" activePane="bottomLeft" state="frozen"/>
      <selection pane="bottomLeft" activeCell="E25" sqref="E25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17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x14ac:dyDescent="0.3">
      <c r="A6" s="8" t="s">
        <v>30</v>
      </c>
      <c r="B6" s="9" t="s">
        <v>31</v>
      </c>
      <c r="C6" s="9" t="s">
        <v>32</v>
      </c>
      <c r="D6" s="10" t="s">
        <v>33</v>
      </c>
      <c r="E6" s="8" t="s">
        <v>34</v>
      </c>
      <c r="F6" s="8" t="s">
        <v>35</v>
      </c>
      <c r="G6" s="9" t="s">
        <v>36</v>
      </c>
      <c r="H6" s="8" t="s">
        <v>116</v>
      </c>
      <c r="I6" s="9" t="s">
        <v>118</v>
      </c>
      <c r="J6" s="9"/>
      <c r="K6" s="9" t="s">
        <v>135</v>
      </c>
    </row>
    <row r="7" spans="1:11" x14ac:dyDescent="0.3">
      <c r="A7" s="11" t="s">
        <v>37</v>
      </c>
      <c r="B7" s="12" t="s">
        <v>31</v>
      </c>
      <c r="C7" s="12" t="s">
        <v>32</v>
      </c>
      <c r="D7" s="13" t="s">
        <v>38</v>
      </c>
      <c r="E7" s="11" t="s">
        <v>39</v>
      </c>
      <c r="F7" s="11" t="s">
        <v>40</v>
      </c>
      <c r="G7" s="12" t="s">
        <v>41</v>
      </c>
      <c r="H7" s="11" t="s">
        <v>117</v>
      </c>
      <c r="I7" s="12" t="s">
        <v>118</v>
      </c>
      <c r="J7" s="12"/>
      <c r="K7" s="12" t="s">
        <v>135</v>
      </c>
    </row>
    <row r="8" spans="1:11" ht="28.8" x14ac:dyDescent="0.3">
      <c r="A8" s="8" t="s">
        <v>42</v>
      </c>
      <c r="B8" s="9" t="s">
        <v>31</v>
      </c>
      <c r="C8" s="9" t="s">
        <v>32</v>
      </c>
      <c r="D8" s="10" t="s">
        <v>43</v>
      </c>
      <c r="E8" s="8" t="s">
        <v>44</v>
      </c>
      <c r="F8" s="8" t="s">
        <v>45</v>
      </c>
      <c r="G8" s="9" t="s">
        <v>46</v>
      </c>
      <c r="H8" s="8" t="s">
        <v>117</v>
      </c>
      <c r="I8" s="9" t="s">
        <v>118</v>
      </c>
      <c r="J8" s="9"/>
      <c r="K8" s="9" t="s">
        <v>135</v>
      </c>
    </row>
    <row r="9" spans="1:11" ht="28.8" x14ac:dyDescent="0.3">
      <c r="A9" s="11">
        <v>4</v>
      </c>
      <c r="B9" s="12" t="s">
        <v>31</v>
      </c>
      <c r="C9" s="12" t="s">
        <v>32</v>
      </c>
      <c r="D9" s="13" t="s">
        <v>134</v>
      </c>
      <c r="E9" s="11" t="s">
        <v>131</v>
      </c>
      <c r="F9" s="11" t="s">
        <v>132</v>
      </c>
      <c r="G9" s="12" t="s">
        <v>133</v>
      </c>
      <c r="H9" s="11" t="s">
        <v>117</v>
      </c>
      <c r="I9" s="12" t="s">
        <v>118</v>
      </c>
      <c r="J9" s="12"/>
      <c r="K9" s="12" t="s">
        <v>135</v>
      </c>
    </row>
  </sheetData>
  <autoFilter ref="A5:K8" xr:uid="{00000000-0009-0000-0000-000001000000}"/>
  <dataValidations count="1">
    <dataValidation type="list" allowBlank="1" sqref="H6:H1000" xr:uid="{00000000-0002-0000-0100-000000000000}">
      <formula1>"DA,NE"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7"/>
  <sheetViews>
    <sheetView workbookViewId="0">
      <pane ySplit="5" topLeftCell="A6" activePane="bottomLeft" state="frozen"/>
      <selection pane="bottomLeft" activeCell="C15" sqref="C15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47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57.6" x14ac:dyDescent="0.3">
      <c r="A6" s="8" t="s">
        <v>30</v>
      </c>
      <c r="B6" s="9" t="s">
        <v>48</v>
      </c>
      <c r="C6" s="9" t="s">
        <v>32</v>
      </c>
      <c r="D6" s="10" t="s">
        <v>49</v>
      </c>
      <c r="E6" s="8" t="s">
        <v>51</v>
      </c>
      <c r="F6" s="8" t="s">
        <v>52</v>
      </c>
      <c r="G6" s="9" t="s">
        <v>119</v>
      </c>
      <c r="H6" s="8" t="s">
        <v>116</v>
      </c>
      <c r="I6" s="14" t="s">
        <v>120</v>
      </c>
      <c r="J6" s="9"/>
      <c r="K6" s="9" t="s">
        <v>135</v>
      </c>
    </row>
    <row r="7" spans="1:11" ht="42" customHeight="1" x14ac:dyDescent="0.3">
      <c r="A7" s="11" t="s">
        <v>37</v>
      </c>
      <c r="B7" s="12" t="s">
        <v>48</v>
      </c>
      <c r="C7" s="12" t="s">
        <v>32</v>
      </c>
      <c r="D7" s="13" t="s">
        <v>53</v>
      </c>
      <c r="E7" s="11" t="s">
        <v>54</v>
      </c>
      <c r="F7" s="11" t="s">
        <v>55</v>
      </c>
      <c r="G7" s="12" t="s">
        <v>56</v>
      </c>
      <c r="H7" s="11" t="s">
        <v>117</v>
      </c>
      <c r="I7" s="12" t="s">
        <v>118</v>
      </c>
      <c r="J7" s="12"/>
      <c r="K7" s="12" t="s">
        <v>135</v>
      </c>
    </row>
  </sheetData>
  <autoFilter ref="A5:K7" xr:uid="{00000000-0009-0000-0000-000002000000}"/>
  <dataValidations count="1">
    <dataValidation type="list" allowBlank="1" sqref="H6:H1000" xr:uid="{00000000-0002-0000-0200-000000000000}">
      <formula1>"DA,NE"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6"/>
  <sheetViews>
    <sheetView workbookViewId="0">
      <pane ySplit="5" topLeftCell="A6" activePane="bottomLeft" state="frozen"/>
      <selection pane="bottomLeft" activeCell="D21" sqref="D21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57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57.6" x14ac:dyDescent="0.3">
      <c r="A6" s="8" t="s">
        <v>30</v>
      </c>
      <c r="B6" s="9" t="s">
        <v>58</v>
      </c>
      <c r="C6" s="9" t="s">
        <v>32</v>
      </c>
      <c r="D6" s="10" t="s">
        <v>59</v>
      </c>
      <c r="E6" s="8" t="s">
        <v>60</v>
      </c>
      <c r="F6" s="8" t="s">
        <v>61</v>
      </c>
      <c r="G6" s="9" t="s">
        <v>122</v>
      </c>
      <c r="H6" s="8" t="s">
        <v>117</v>
      </c>
      <c r="I6" s="14" t="s">
        <v>121</v>
      </c>
      <c r="J6" s="9"/>
      <c r="K6" s="9" t="s">
        <v>135</v>
      </c>
    </row>
  </sheetData>
  <autoFilter ref="A5:K6" xr:uid="{00000000-0009-0000-0000-000003000000}"/>
  <dataValidations count="1">
    <dataValidation type="list" allowBlank="1" sqref="H6:H1000" xr:uid="{00000000-0002-0000-0300-000000000000}">
      <formula1>"DA,NE"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9"/>
  <sheetViews>
    <sheetView zoomScale="85" zoomScaleNormal="85" workbookViewId="0">
      <pane ySplit="5" topLeftCell="A6" activePane="bottomLeft" state="frozen"/>
      <selection pane="bottomLeft" activeCell="C12" sqref="C12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62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42" customHeight="1" x14ac:dyDescent="0.3">
      <c r="A6" s="8" t="s">
        <v>30</v>
      </c>
      <c r="B6" s="9" t="s">
        <v>63</v>
      </c>
      <c r="C6" s="9" t="s">
        <v>32</v>
      </c>
      <c r="D6" s="10" t="s">
        <v>64</v>
      </c>
      <c r="E6" s="8" t="s">
        <v>65</v>
      </c>
      <c r="F6" s="8" t="s">
        <v>66</v>
      </c>
      <c r="G6" s="9" t="s">
        <v>67</v>
      </c>
      <c r="H6" s="8" t="s">
        <v>117</v>
      </c>
      <c r="I6" s="9" t="s">
        <v>118</v>
      </c>
      <c r="J6" s="9"/>
      <c r="K6" s="9" t="s">
        <v>135</v>
      </c>
    </row>
    <row r="7" spans="1:11" ht="42" customHeight="1" x14ac:dyDescent="0.3">
      <c r="A7" s="11" t="s">
        <v>37</v>
      </c>
      <c r="B7" s="12" t="s">
        <v>63</v>
      </c>
      <c r="C7" s="12" t="s">
        <v>32</v>
      </c>
      <c r="D7" s="13" t="s">
        <v>68</v>
      </c>
      <c r="E7" s="11" t="s">
        <v>60</v>
      </c>
      <c r="F7" s="11" t="s">
        <v>69</v>
      </c>
      <c r="G7" s="12" t="s">
        <v>70</v>
      </c>
      <c r="H7" s="11" t="s">
        <v>117</v>
      </c>
      <c r="I7" s="12" t="s">
        <v>118</v>
      </c>
      <c r="J7" s="12"/>
      <c r="K7" s="12" t="s">
        <v>135</v>
      </c>
    </row>
    <row r="8" spans="1:11" ht="42" customHeight="1" x14ac:dyDescent="0.3">
      <c r="A8" s="8" t="s">
        <v>42</v>
      </c>
      <c r="B8" s="9" t="s">
        <v>63</v>
      </c>
      <c r="C8" s="9" t="s">
        <v>32</v>
      </c>
      <c r="D8" s="10" t="s">
        <v>71</v>
      </c>
      <c r="E8" s="8" t="s">
        <v>72</v>
      </c>
      <c r="F8" s="8" t="s">
        <v>73</v>
      </c>
      <c r="G8" s="9" t="s">
        <v>74</v>
      </c>
      <c r="H8" s="8" t="s">
        <v>117</v>
      </c>
      <c r="I8" s="14" t="s">
        <v>124</v>
      </c>
      <c r="J8" s="14" t="s">
        <v>125</v>
      </c>
      <c r="K8" s="9" t="s">
        <v>135</v>
      </c>
    </row>
    <row r="9" spans="1:11" ht="46.2" customHeight="1" x14ac:dyDescent="0.3">
      <c r="A9" s="11" t="s">
        <v>92</v>
      </c>
      <c r="B9" s="12" t="s">
        <v>63</v>
      </c>
      <c r="C9" s="12" t="s">
        <v>32</v>
      </c>
      <c r="D9" s="13" t="s">
        <v>126</v>
      </c>
      <c r="E9" s="11" t="s">
        <v>65</v>
      </c>
      <c r="F9" s="11" t="s">
        <v>66</v>
      </c>
      <c r="G9" s="12" t="s">
        <v>127</v>
      </c>
      <c r="H9" s="11" t="s">
        <v>117</v>
      </c>
      <c r="I9" s="15" t="s">
        <v>118</v>
      </c>
      <c r="J9" s="12"/>
      <c r="K9" s="12" t="s">
        <v>135</v>
      </c>
    </row>
  </sheetData>
  <autoFilter ref="A5:K8" xr:uid="{00000000-0009-0000-0000-000004000000}"/>
  <dataValidations count="1">
    <dataValidation type="list" allowBlank="1" sqref="H6:H1000" xr:uid="{00000000-0002-0000-0400-000000000000}">
      <formula1>"DA,NE"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6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18" customWidth="1"/>
    <col min="6" max="6" width="22" customWidth="1"/>
    <col min="7" max="7" width="20" customWidth="1"/>
    <col min="8" max="8" width="24" customWidth="1"/>
    <col min="9" max="9" width="58" customWidth="1"/>
    <col min="10" max="10" width="15" customWidth="1"/>
    <col min="11" max="12" width="25" customWidth="1"/>
    <col min="13" max="13" width="28" customWidth="1"/>
  </cols>
  <sheetData>
    <row r="2" spans="1:13" ht="15.6" x14ac:dyDescent="0.3">
      <c r="A2" s="6" t="s">
        <v>16</v>
      </c>
    </row>
    <row r="3" spans="1:13" ht="15.6" x14ac:dyDescent="0.3">
      <c r="A3" s="6" t="s">
        <v>75</v>
      </c>
    </row>
    <row r="5" spans="1:13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</row>
    <row r="6" spans="1:13" ht="42" customHeigh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</sheetData>
  <autoFilter ref="A5:M6" xr:uid="{00000000-0009-0000-0000-000005000000}"/>
  <dataValidations count="1">
    <dataValidation type="list" allowBlank="1" sqref="J6:J1000" xr:uid="{00000000-0002-0000-0500-000000000000}">
      <formula1>"DA,NE"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6"/>
  <sheetViews>
    <sheetView zoomScale="85" zoomScaleNormal="85" workbookViewId="0">
      <pane ySplit="5" topLeftCell="A6" activePane="bottomLeft" state="frozen"/>
      <selection pane="bottomLeft" activeCell="D23" sqref="D23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76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42" customHeight="1" x14ac:dyDescent="0.3">
      <c r="A6" s="8" t="s">
        <v>30</v>
      </c>
      <c r="B6" s="9" t="s">
        <v>77</v>
      </c>
      <c r="C6" s="9" t="s">
        <v>32</v>
      </c>
      <c r="D6" s="10" t="s">
        <v>78</v>
      </c>
      <c r="E6" s="8" t="s">
        <v>79</v>
      </c>
      <c r="F6" s="8" t="s">
        <v>80</v>
      </c>
      <c r="G6" s="9" t="s">
        <v>123</v>
      </c>
      <c r="H6" s="8" t="s">
        <v>116</v>
      </c>
      <c r="I6" s="9" t="s">
        <v>118</v>
      </c>
      <c r="J6" s="9"/>
      <c r="K6" s="9" t="s">
        <v>135</v>
      </c>
    </row>
  </sheetData>
  <autoFilter ref="A5:K6" xr:uid="{00000000-0009-0000-0000-000006000000}"/>
  <dataValidations count="1">
    <dataValidation type="list" allowBlank="1" sqref="H6:H1000" xr:uid="{00000000-0002-0000-0600-000000000000}">
      <formula1>"DA,NE"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1"/>
  <sheetViews>
    <sheetView zoomScale="85" zoomScaleNormal="85" workbookViewId="0">
      <pane ySplit="5" topLeftCell="A6" activePane="bottomLeft" state="frozen"/>
      <selection pane="bottomLeft" activeCell="D17" sqref="D17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81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42" customHeight="1" x14ac:dyDescent="0.3">
      <c r="A6" s="8" t="s">
        <v>30</v>
      </c>
      <c r="B6" s="9" t="s">
        <v>82</v>
      </c>
      <c r="C6" s="9" t="s">
        <v>32</v>
      </c>
      <c r="D6" s="10" t="s">
        <v>83</v>
      </c>
      <c r="E6" s="8" t="s">
        <v>50</v>
      </c>
      <c r="F6" s="8" t="s">
        <v>84</v>
      </c>
      <c r="G6" s="9" t="s">
        <v>85</v>
      </c>
      <c r="H6" s="8" t="s">
        <v>116</v>
      </c>
      <c r="I6" s="9" t="s">
        <v>118</v>
      </c>
      <c r="J6" s="9"/>
      <c r="K6" s="9" t="s">
        <v>135</v>
      </c>
    </row>
    <row r="7" spans="1:11" ht="42" customHeight="1" x14ac:dyDescent="0.3">
      <c r="A7" s="11" t="s">
        <v>37</v>
      </c>
      <c r="B7" s="12" t="s">
        <v>82</v>
      </c>
      <c r="C7" s="12" t="s">
        <v>32</v>
      </c>
      <c r="D7" s="13" t="s">
        <v>86</v>
      </c>
      <c r="E7" s="11" t="s">
        <v>87</v>
      </c>
      <c r="F7" s="11" t="s">
        <v>88</v>
      </c>
      <c r="G7" s="12" t="s">
        <v>89</v>
      </c>
      <c r="H7" s="11" t="s">
        <v>116</v>
      </c>
      <c r="I7" s="12" t="s">
        <v>118</v>
      </c>
      <c r="J7" s="12"/>
      <c r="K7" s="12" t="s">
        <v>135</v>
      </c>
    </row>
    <row r="8" spans="1:11" ht="42" customHeight="1" x14ac:dyDescent="0.3">
      <c r="A8" s="8" t="s">
        <v>42</v>
      </c>
      <c r="B8" s="9" t="s">
        <v>82</v>
      </c>
      <c r="C8" s="9" t="s">
        <v>32</v>
      </c>
      <c r="D8" s="10" t="s">
        <v>90</v>
      </c>
      <c r="E8" s="8" t="s">
        <v>50</v>
      </c>
      <c r="F8" s="8" t="s">
        <v>84</v>
      </c>
      <c r="G8" s="9" t="s">
        <v>91</v>
      </c>
      <c r="H8" s="8" t="s">
        <v>116</v>
      </c>
      <c r="I8" s="9" t="s">
        <v>118</v>
      </c>
      <c r="J8" s="9"/>
      <c r="K8" s="9" t="s">
        <v>135</v>
      </c>
    </row>
    <row r="9" spans="1:11" ht="42" customHeight="1" x14ac:dyDescent="0.3">
      <c r="A9" s="11" t="s">
        <v>92</v>
      </c>
      <c r="B9" s="12" t="s">
        <v>82</v>
      </c>
      <c r="C9" s="12" t="s">
        <v>32</v>
      </c>
      <c r="D9" s="13" t="s">
        <v>93</v>
      </c>
      <c r="E9" s="11" t="s">
        <v>94</v>
      </c>
      <c r="F9" s="11" t="s">
        <v>95</v>
      </c>
      <c r="G9" s="12" t="s">
        <v>96</v>
      </c>
      <c r="H9" s="11" t="s">
        <v>116</v>
      </c>
      <c r="I9" s="12" t="s">
        <v>118</v>
      </c>
      <c r="J9" s="12"/>
      <c r="K9" s="12" t="s">
        <v>135</v>
      </c>
    </row>
    <row r="10" spans="1:11" ht="57.6" x14ac:dyDescent="0.3">
      <c r="A10" s="8" t="s">
        <v>97</v>
      </c>
      <c r="B10" s="9" t="s">
        <v>82</v>
      </c>
      <c r="C10" s="9" t="s">
        <v>32</v>
      </c>
      <c r="D10" s="10" t="s">
        <v>98</v>
      </c>
      <c r="E10" s="8" t="s">
        <v>99</v>
      </c>
      <c r="F10" s="8" t="s">
        <v>100</v>
      </c>
      <c r="G10" s="9" t="s">
        <v>129</v>
      </c>
      <c r="H10" s="8" t="s">
        <v>117</v>
      </c>
      <c r="I10" s="14" t="s">
        <v>120</v>
      </c>
      <c r="J10" s="9"/>
      <c r="K10" s="9" t="s">
        <v>135</v>
      </c>
    </row>
    <row r="11" spans="1:11" ht="42" customHeight="1" x14ac:dyDescent="0.3">
      <c r="A11" s="11" t="s">
        <v>101</v>
      </c>
      <c r="B11" s="12" t="s">
        <v>82</v>
      </c>
      <c r="C11" s="12" t="s">
        <v>32</v>
      </c>
      <c r="D11" s="13" t="s">
        <v>102</v>
      </c>
      <c r="E11" s="11" t="s">
        <v>103</v>
      </c>
      <c r="F11" s="11" t="s">
        <v>104</v>
      </c>
      <c r="G11" s="12" t="s">
        <v>105</v>
      </c>
      <c r="H11" s="11" t="s">
        <v>116</v>
      </c>
      <c r="I11" s="16" t="s">
        <v>124</v>
      </c>
      <c r="J11" s="16" t="s">
        <v>128</v>
      </c>
      <c r="K11" s="15" t="s">
        <v>136</v>
      </c>
    </row>
  </sheetData>
  <autoFilter ref="A5:K11" xr:uid="{00000000-0009-0000-0000-000007000000}"/>
  <dataValidations count="1">
    <dataValidation type="list" allowBlank="1" sqref="H6:H1000" xr:uid="{00000000-0002-0000-0700-000000000000}">
      <formula1>"DA,NE"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6"/>
  <sheetViews>
    <sheetView workbookViewId="0">
      <pane ySplit="5" topLeftCell="A6" activePane="bottomLeft" state="frozen"/>
      <selection pane="bottomLeft" activeCell="C13" sqref="C13"/>
    </sheetView>
  </sheetViews>
  <sheetFormatPr defaultRowHeight="14.4" x14ac:dyDescent="0.3"/>
  <cols>
    <col min="1" max="1" width="8" customWidth="1"/>
    <col min="2" max="2" width="24" customWidth="1"/>
    <col min="3" max="3" width="18" customWidth="1"/>
    <col min="4" max="4" width="14" customWidth="1"/>
    <col min="5" max="5" width="20" customWidth="1"/>
    <col min="6" max="6" width="24" customWidth="1"/>
    <col min="7" max="7" width="58" customWidth="1"/>
    <col min="8" max="8" width="15" customWidth="1"/>
    <col min="9" max="10" width="25" customWidth="1"/>
    <col min="11" max="11" width="28" customWidth="1"/>
  </cols>
  <sheetData>
    <row r="2" spans="1:11" ht="15.6" x14ac:dyDescent="0.3">
      <c r="A2" s="6" t="s">
        <v>16</v>
      </c>
    </row>
    <row r="3" spans="1:11" ht="15.6" x14ac:dyDescent="0.3">
      <c r="A3" s="6" t="s">
        <v>106</v>
      </c>
    </row>
    <row r="5" spans="1:11" ht="37.950000000000003" customHeight="1" x14ac:dyDescent="0.3">
      <c r="A5" s="7" t="s">
        <v>18</v>
      </c>
      <c r="B5" s="7" t="s">
        <v>1</v>
      </c>
      <c r="C5" s="7" t="s">
        <v>19</v>
      </c>
      <c r="D5" s="7" t="s">
        <v>20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29</v>
      </c>
    </row>
    <row r="6" spans="1:11" ht="115.2" x14ac:dyDescent="0.3">
      <c r="A6" s="8" t="s">
        <v>30</v>
      </c>
      <c r="B6" s="9" t="s">
        <v>107</v>
      </c>
      <c r="C6" s="9" t="s">
        <v>32</v>
      </c>
      <c r="D6" s="10" t="s">
        <v>108</v>
      </c>
      <c r="E6" s="8" t="s">
        <v>39</v>
      </c>
      <c r="F6" s="8" t="s">
        <v>40</v>
      </c>
      <c r="G6" s="9" t="s">
        <v>130</v>
      </c>
      <c r="H6" s="8" t="s">
        <v>117</v>
      </c>
      <c r="I6" s="14" t="s">
        <v>120</v>
      </c>
      <c r="J6" s="9"/>
      <c r="K6" s="9" t="s">
        <v>135</v>
      </c>
    </row>
  </sheetData>
  <autoFilter ref="A5:K6" xr:uid="{00000000-0009-0000-0000-000008000000}"/>
  <dataValidations count="1">
    <dataValidation type="list" allowBlank="1" sqref="H6:H1000" xr:uid="{00000000-0002-0000-0800-000000000000}">
      <formula1>"DA,NE"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📊 UKUPNO</vt:lpstr>
      <vt:lpstr>🛩 AERONAUTIKA</vt:lpstr>
      <vt:lpstr>🚗 CESTOVNI</vt:lpstr>
      <vt:lpstr>🚋 GRADSKI</vt:lpstr>
      <vt:lpstr>💻 IKP</vt:lpstr>
      <vt:lpstr>🚢 VODNI</vt:lpstr>
      <vt:lpstr>🚦 ITS</vt:lpstr>
      <vt:lpstr>📦 LOGISTIKA</vt:lpstr>
      <vt:lpstr>✈️ ZRAČNI</vt:lpstr>
      <vt:lpstr>📮 POŠTANSKI</vt:lpstr>
      <vt:lpstr>🚆 ŽELJEZNIČKI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Mario Ćosić</cp:lastModifiedBy>
  <dcterms:created xsi:type="dcterms:W3CDTF">2026-07-06T08:23:08Z</dcterms:created>
  <dcterms:modified xsi:type="dcterms:W3CDTF">2026-07-17T10:31:50Z</dcterms:modified>
</cp:coreProperties>
</file>